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0"/>
  </bookViews>
  <sheets>
    <sheet name="pl" sheetId="1" r:id="rId1"/>
    <sheet name="bs" sheetId="2" r:id="rId2"/>
    <sheet name="e" sheetId="3" r:id="rId3"/>
    <sheet name="cf" sheetId="4" r:id="rId4"/>
  </sheets>
  <externalReferences>
    <externalReference r:id="rId7"/>
  </externalReferences>
  <definedNames>
    <definedName name="_xlnm.Print_Area" localSheetId="1">'bs'!$A$1:$I$59</definedName>
    <definedName name="_xlnm.Print_Area" localSheetId="3">'cf'!$A$1:$I$59</definedName>
    <definedName name="_xlnm.Print_Area" localSheetId="2">'e'!$A$1:$Q$46</definedName>
    <definedName name="_xlnm.Print_Area" localSheetId="0">'pl'!$A$1:$K$60</definedName>
    <definedName name="_xlnm.Print_Titles" localSheetId="0">'pl'!$1:$14</definedName>
    <definedName name="You">#REF!</definedName>
  </definedNames>
  <calcPr fullCalcOnLoad="1"/>
</workbook>
</file>

<file path=xl/sharedStrings.xml><?xml version="1.0" encoding="utf-8"?>
<sst xmlns="http://schemas.openxmlformats.org/spreadsheetml/2006/main" count="166" uniqueCount="132">
  <si>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</si>
  <si>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</si>
  <si>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</si>
  <si>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</si>
  <si>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</si>
  <si>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</si>
  <si>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</si>
  <si>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</si>
  <si>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</si>
  <si>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</si>
  <si>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</si>
  <si>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</si>
  <si>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</si>
  <si>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Net profit for the period</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</si>
  <si>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</si>
  <si>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</si>
  <si>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</si>
  <si>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</si>
  <si>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</si>
  <si>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</si>
  <si>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</si>
  <si>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</si>
  <si>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</si>
  <si>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</si>
  <si>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</si>
  <si>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</si>
  <si>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</si>
  <si>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</si>
  <si>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</si>
  <si>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</si>
  <si>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</si>
  <si>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</si>
  <si>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</si>
  <si>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</si>
  <si>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</si>
  <si>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</si>
  <si>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</si>
  <si>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Tax paid</t>
  </si>
  <si>
    <t>Purchase of property, plant and equipment</t>
  </si>
  <si>
    <t>Interest paid</t>
  </si>
  <si>
    <t>Interest income</t>
  </si>
  <si>
    <t>Interest received</t>
  </si>
  <si>
    <t>Gain on disposal of property, plant and equipment</t>
  </si>
  <si>
    <t>Proceeds on disposal of property, plant and equipment</t>
  </si>
  <si>
    <t>Net cash from operation</t>
  </si>
  <si>
    <t>(Increase) / decrease in inventories</t>
  </si>
  <si>
    <t>Receipt from / (Repayment to) hire purchase creditors</t>
  </si>
  <si>
    <t>Borrowings</t>
  </si>
  <si>
    <t>Acquisition of subsidiaries</t>
  </si>
  <si>
    <t>Amortisation</t>
  </si>
  <si>
    <t>At 1 July 2005</t>
  </si>
  <si>
    <t>N/A</t>
  </si>
  <si>
    <t>CONDENSED CONSOLIDATED STATEMENTS OF CHANGES IN EQUITY</t>
  </si>
  <si>
    <t>&lt; Distributable &gt;</t>
  </si>
  <si>
    <t>Treasury</t>
  </si>
  <si>
    <t>(Increase) / decrease in property development costs</t>
  </si>
  <si>
    <t>(Increase) / decrease in receivables</t>
  </si>
  <si>
    <t>Increase / (decrease) in payables</t>
  </si>
  <si>
    <t>Drawdown / (Repayment) of loan</t>
  </si>
  <si>
    <t>Treasury Shares Acquired</t>
  </si>
  <si>
    <t>Proceeds from issuance of CP/MTN Programme</t>
  </si>
  <si>
    <t>Adjustments for:-</t>
  </si>
  <si>
    <t>NET ASSETS PER SHARE (RM)</t>
  </si>
  <si>
    <t>Repayment of Trade Facilities</t>
  </si>
  <si>
    <t>30.6.2006</t>
  </si>
  <si>
    <t>At 1 July 2006</t>
  </si>
  <si>
    <t>CURRENT YEAR TO-DATE</t>
  </si>
  <si>
    <t>UNAUDITED CONDENSED CONSOLIDATED INCOME STATEMENTS</t>
  </si>
  <si>
    <t>(The condensed consolidated income statements should be read in conjunction with the audited financial statements for the year ended 30 June 2006 and the accompanying explanatory notes attached to the interim financial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</si>
  <si>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</si>
  <si>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</si>
  <si>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</si>
  <si>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</si>
  <si>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</si>
  <si>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</si>
  <si>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</si>
  <si>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</si>
  <si>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</si>
  <si>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</si>
  <si>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</si>
  <si>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</si>
  <si>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</si>
  <si>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</si>
  <si>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</si>
  <si>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</si>
  <si>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</si>
  <si>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</si>
  <si>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</si>
  <si>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(The condensed consolidated statement of changes in equity should be read in conjunction with the audited financial statements for the year ended 30 June 2006 and the accompanying explanatory notes attached to the interim financial statements.)</t>
  </si>
  <si>
    <t>(The condensed consolidated cash flow statement should be read in conjunction with the audited financial statements for the year ended 30 June 2006 and the accompanying explanatory notes attached to the interim financial statements.)</t>
  </si>
  <si>
    <t>Proceeds from issuance of ordinary shares</t>
  </si>
  <si>
    <t>Net cash used in investing activities</t>
  </si>
  <si>
    <t>Net cash generated from financing activities</t>
  </si>
  <si>
    <t>Net cash generated from operating activities</t>
  </si>
  <si>
    <t>Cash and cash equivalents at beginning of financial period</t>
  </si>
  <si>
    <t>Cash and cash equivalents at end of financial period</t>
  </si>
  <si>
    <t>Net increase in cash and cash equivalents</t>
  </si>
  <si>
    <t>Cash and cash equivalents at end of the financial period comprise the following:</t>
  </si>
  <si>
    <t>Fixed deposits with licenced banks</t>
  </si>
  <si>
    <t>Cash and bank balances</t>
  </si>
  <si>
    <t>Financing activities</t>
  </si>
  <si>
    <t>Investing activities</t>
  </si>
  <si>
    <t>Net profit before tax</t>
  </si>
  <si>
    <t>Issue of ordinary shares pursuant to</t>
  </si>
  <si>
    <t>acquisition of subsidiaries</t>
  </si>
  <si>
    <t>- Outstanding purchase consideration</t>
  </si>
  <si>
    <t>Purchase of treasury shares</t>
  </si>
  <si>
    <t>Equity attributable to equity holders of the parent</t>
  </si>
  <si>
    <t>Treasury shares, at cost</t>
  </si>
  <si>
    <t>Minority interest</t>
  </si>
  <si>
    <t>Total equity</t>
  </si>
  <si>
    <t>Timber rights</t>
  </si>
  <si>
    <t>Goodwill on consolidation</t>
  </si>
  <si>
    <t>Property development costs</t>
  </si>
  <si>
    <t>Tax payables</t>
  </si>
  <si>
    <t>Profit from operations</t>
  </si>
  <si>
    <t>Other operating income</t>
  </si>
  <si>
    <t>Gross profit</t>
  </si>
  <si>
    <t>Cost of sales</t>
  </si>
  <si>
    <t>Profit for the period</t>
  </si>
  <si>
    <t>Attributable to:</t>
  </si>
  <si>
    <t>Equity holders of the parent</t>
  </si>
  <si>
    <t>Earnings per share attributable to</t>
  </si>
  <si>
    <t>equity holders of the parent:</t>
  </si>
  <si>
    <t>Basic, for profit for the period (sen)</t>
  </si>
  <si>
    <t>Diluted, for profit for the period (sen)</t>
  </si>
  <si>
    <t>31.12.2006</t>
  </si>
  <si>
    <t>31.12.2005</t>
  </si>
  <si>
    <t>At 31 December 2005</t>
  </si>
  <si>
    <t>6 months</t>
  </si>
  <si>
    <t>FOR THE SIX MONTHS PERIOD ENDED 31 DECEMBER 2006</t>
  </si>
  <si>
    <t>At 31 December 2006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</si>
</sst>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RM&quot;* #,##0_);_(&quot;RM&quot;* \(#,##0\);_(&quot;RM&quot;* &quot;-&quot;_);_(@_)"/>
    <numFmt numFmtId="173" formatCode="_(&quot;RM&quot;* #,##0.00_);_(&quot;RM&quot;* \(#,##0.00\);_(&quot;RM&quot;* &quot;-&quot;??_);_(@_)"/>
    <numFmt numFmtId="174" formatCode="_(* #,##0.0_);_(* \(#,##0.0\);_(* &quot;-&quot;??_);_(@_)"/>
    <numFmt numFmtId="175" formatCode="_(* #,##0_);_(* \(#,##0\);_(* &quot;-&quot;??_);_(@_)"/>
    <numFmt numFmtId="176" formatCode="_(* #,##0.0000_);_(* \(#,##0.0000\);_(* &quot;-&quot;??_);_(@_)"/>
    <numFmt numFmtId="177" formatCode="0.0"/>
    <numFmt numFmtId="178" formatCode="_(* #,##0.000_);_(* \(#,##0.000\);_(* &quot;-&quot;??_);_(@_)"/>
  </numFmts>
  <fonts count="17">
    <font>
      <sz val="11"/>
      <name val="Garamond"/>
      <family val="0"/>
    </font>
    <font>
      <u val="single"/>
      <sz val="10"/>
      <color indexed="36"/>
      <name val="Arial"/>
      <family val="0"/>
    </font>
    <font>
      <u val="single"/>
      <sz val="10"/>
      <color indexed="12"/>
      <name val="Arial"/>
      <family val="0"/>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43">
    <xf numFmtId="0" fontId="0" fillId="0" borderId="0" xfId="0" applyAlignment="1">
      <alignment/>
    </xf>
    <xf numFmtId="0" fontId="4" fillId="0" borderId="0" xfId="0" applyFont="1" applyAlignment="1">
      <alignment/>
    </xf>
    <xf numFmtId="175" fontId="4" fillId="0" borderId="0" xfId="15" applyNumberFormat="1" applyFont="1" applyAlignment="1">
      <alignment horizontal="right"/>
    </xf>
    <xf numFmtId="171" fontId="4" fillId="0" borderId="0" xfId="15" applyFont="1" applyAlignment="1">
      <alignment/>
    </xf>
    <xf numFmtId="175" fontId="4" fillId="0" borderId="0" xfId="15" applyNumberFormat="1" applyFont="1" applyAlignment="1">
      <alignment/>
    </xf>
    <xf numFmtId="0" fontId="6" fillId="0" borderId="0" xfId="0" applyFont="1" applyAlignment="1">
      <alignment/>
    </xf>
    <xf numFmtId="0" fontId="4" fillId="0" borderId="1" xfId="0" applyFont="1" applyBorder="1" applyAlignment="1">
      <alignment/>
    </xf>
    <xf numFmtId="175" fontId="4" fillId="0" borderId="1" xfId="15" applyNumberFormat="1" applyFont="1" applyBorder="1" applyAlignment="1">
      <alignment horizontal="right"/>
    </xf>
    <xf numFmtId="171" fontId="4" fillId="0" borderId="1" xfId="15" applyFont="1" applyBorder="1" applyAlignment="1">
      <alignment/>
    </xf>
    <xf numFmtId="175" fontId="4" fillId="0" borderId="1" xfId="15" applyNumberFormat="1" applyFont="1" applyBorder="1" applyAlignment="1">
      <alignment/>
    </xf>
    <xf numFmtId="0" fontId="7" fillId="0" borderId="0" xfId="0" applyFont="1" applyAlignment="1">
      <alignment/>
    </xf>
    <xf numFmtId="175" fontId="7" fillId="0" borderId="0" xfId="15" applyNumberFormat="1" applyFont="1" applyAlignment="1">
      <alignment horizontal="right"/>
    </xf>
    <xf numFmtId="171" fontId="7" fillId="0" borderId="0" xfId="15" applyFont="1" applyAlignment="1">
      <alignment/>
    </xf>
    <xf numFmtId="175" fontId="7" fillId="0" borderId="0" xfId="15" applyNumberFormat="1" applyFont="1" applyAlignment="1">
      <alignment/>
    </xf>
    <xf numFmtId="171" fontId="7" fillId="0" borderId="0" xfId="15" applyFont="1" applyAlignment="1">
      <alignment vertical="center"/>
    </xf>
    <xf numFmtId="175" fontId="8" fillId="0" borderId="0" xfId="15" applyNumberFormat="1" applyFont="1" applyBorder="1" applyAlignment="1">
      <alignment horizontal="center" vertical="center" wrapText="1"/>
    </xf>
    <xf numFmtId="171" fontId="8" fillId="0" borderId="0" xfId="15" applyFont="1" applyBorder="1" applyAlignment="1">
      <alignment horizontal="center" vertical="center" wrapText="1"/>
    </xf>
    <xf numFmtId="171" fontId="7" fillId="0" borderId="0" xfId="15" applyFont="1" applyBorder="1" applyAlignment="1">
      <alignment horizontal="center" vertical="center"/>
    </xf>
    <xf numFmtId="175" fontId="5" fillId="0" borderId="0" xfId="15" applyNumberFormat="1" applyFont="1" applyBorder="1" applyAlignment="1">
      <alignment horizontal="center"/>
    </xf>
    <xf numFmtId="171" fontId="7" fillId="0" borderId="0" xfId="15" applyFont="1" applyBorder="1" applyAlignment="1">
      <alignment horizontal="center"/>
    </xf>
    <xf numFmtId="175" fontId="5" fillId="0" borderId="2" xfId="15" applyNumberFormat="1" applyFont="1" applyBorder="1" applyAlignment="1">
      <alignment horizontal="center"/>
    </xf>
    <xf numFmtId="0" fontId="5" fillId="0" borderId="0" xfId="0" applyFont="1" applyAlignment="1">
      <alignment/>
    </xf>
    <xf numFmtId="175" fontId="5" fillId="0" borderId="0" xfId="15" applyNumberFormat="1" applyFont="1" applyBorder="1" applyAlignment="1">
      <alignment horizontal="right"/>
    </xf>
    <xf numFmtId="175" fontId="5" fillId="0" borderId="0" xfId="15" applyNumberFormat="1" applyFont="1" applyAlignment="1">
      <alignment/>
    </xf>
    <xf numFmtId="175" fontId="5" fillId="0" borderId="0" xfId="15" applyNumberFormat="1" applyFont="1" applyBorder="1" applyAlignment="1">
      <alignment/>
    </xf>
    <xf numFmtId="175" fontId="5" fillId="0" borderId="0" xfId="15" applyNumberFormat="1" applyFont="1" applyAlignment="1">
      <alignment horizontal="right"/>
    </xf>
    <xf numFmtId="175" fontId="5" fillId="0" borderId="2" xfId="15" applyNumberFormat="1" applyFont="1" applyBorder="1" applyAlignment="1">
      <alignment horizontal="right"/>
    </xf>
    <xf numFmtId="175" fontId="5" fillId="0" borderId="2" xfId="15"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75" fontId="5" fillId="0" borderId="0" xfId="15"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75" fontId="5" fillId="0" borderId="3" xfId="15" applyNumberFormat="1" applyFont="1" applyBorder="1" applyAlignment="1">
      <alignment horizontal="right"/>
    </xf>
    <xf numFmtId="175" fontId="5" fillId="0" borderId="3" xfId="15" applyNumberFormat="1" applyFont="1" applyBorder="1" applyAlignment="1">
      <alignment/>
    </xf>
    <xf numFmtId="175" fontId="5" fillId="0" borderId="4" xfId="15" applyNumberFormat="1" applyFont="1" applyBorder="1" applyAlignment="1">
      <alignment horizontal="right"/>
    </xf>
    <xf numFmtId="171" fontId="5" fillId="0" borderId="0" xfId="15" applyNumberFormat="1" applyFont="1" applyBorder="1" applyAlignment="1">
      <alignment horizontal="center"/>
    </xf>
    <xf numFmtId="0" fontId="6" fillId="0" borderId="1" xfId="0" applyFont="1" applyBorder="1" applyAlignment="1">
      <alignment/>
    </xf>
    <xf numFmtId="0" fontId="0" fillId="0" borderId="1" xfId="0" applyBorder="1" applyAlignment="1">
      <alignment/>
    </xf>
    <xf numFmtId="171" fontId="5" fillId="0" borderId="0" xfId="15" applyFont="1" applyAlignment="1">
      <alignment/>
    </xf>
    <xf numFmtId="175" fontId="10" fillId="0" borderId="0" xfId="15" applyNumberFormat="1" applyFont="1" applyAlignment="1">
      <alignment horizontal="center" vertical="center" wrapText="1"/>
    </xf>
    <xf numFmtId="171" fontId="10" fillId="0" borderId="0" xfId="15" applyFont="1" applyAlignment="1">
      <alignment horizontal="center" vertical="center" wrapText="1"/>
    </xf>
    <xf numFmtId="171" fontId="5" fillId="0" borderId="2" xfId="15" applyFont="1" applyBorder="1" applyAlignment="1">
      <alignment horizontal="center"/>
    </xf>
    <xf numFmtId="171" fontId="5" fillId="0" borderId="0" xfId="15" applyFont="1" applyBorder="1" applyAlignment="1">
      <alignment horizontal="center"/>
    </xf>
    <xf numFmtId="171" fontId="5" fillId="0" borderId="0" xfId="15" applyNumberFormat="1" applyFont="1" applyAlignment="1">
      <alignment horizontal="right"/>
    </xf>
    <xf numFmtId="175" fontId="0" fillId="0" borderId="0" xfId="15" applyNumberFormat="1" applyAlignment="1">
      <alignment/>
    </xf>
    <xf numFmtId="175" fontId="5" fillId="0" borderId="0" xfId="0" applyNumberFormat="1" applyFont="1" applyAlignment="1">
      <alignment/>
    </xf>
    <xf numFmtId="175" fontId="0" fillId="0" borderId="0" xfId="0" applyNumberFormat="1" applyAlignment="1">
      <alignment/>
    </xf>
    <xf numFmtId="176" fontId="0" fillId="0" borderId="0" xfId="0" applyNumberFormat="1" applyAlignment="1">
      <alignment/>
    </xf>
    <xf numFmtId="0" fontId="5" fillId="0" borderId="0" xfId="21" applyFont="1" applyFill="1">
      <alignment/>
      <protection/>
    </xf>
    <xf numFmtId="0" fontId="0" fillId="0" borderId="0" xfId="21" applyFont="1" applyFill="1">
      <alignment/>
      <protection/>
    </xf>
    <xf numFmtId="175" fontId="0" fillId="0" borderId="0" xfId="15" applyNumberFormat="1" applyFont="1" applyFill="1" applyAlignment="1">
      <alignment/>
    </xf>
    <xf numFmtId="0" fontId="11" fillId="0" borderId="0" xfId="21" applyFont="1" applyFill="1">
      <alignment/>
      <protection/>
    </xf>
    <xf numFmtId="0" fontId="6" fillId="0" borderId="0" xfId="0" applyFont="1" applyFill="1" applyAlignment="1">
      <alignment/>
    </xf>
    <xf numFmtId="0" fontId="5" fillId="0" borderId="1" xfId="21" applyFont="1" applyFill="1" applyBorder="1">
      <alignment/>
      <protection/>
    </xf>
    <xf numFmtId="0" fontId="0" fillId="0" borderId="1" xfId="21" applyFont="1" applyFill="1" applyBorder="1">
      <alignment/>
      <protection/>
    </xf>
    <xf numFmtId="175" fontId="0" fillId="0" borderId="1" xfId="15" applyNumberFormat="1" applyFont="1" applyFill="1" applyBorder="1" applyAlignment="1">
      <alignment/>
    </xf>
    <xf numFmtId="0" fontId="11" fillId="0" borderId="1" xfId="21" applyFont="1" applyFill="1" applyBorder="1">
      <alignment/>
      <protection/>
    </xf>
    <xf numFmtId="0" fontId="0" fillId="0" borderId="0" xfId="21" applyFont="1" applyFill="1" applyBorder="1">
      <alignment/>
      <protection/>
    </xf>
    <xf numFmtId="175" fontId="0" fillId="0" borderId="0" xfId="15" applyNumberFormat="1" applyFont="1" applyFill="1" applyBorder="1" applyAlignment="1">
      <alignment/>
    </xf>
    <xf numFmtId="0" fontId="5" fillId="0" borderId="0" xfId="21" applyFont="1" applyFill="1" applyBorder="1">
      <alignment/>
      <protection/>
    </xf>
    <xf numFmtId="0" fontId="11" fillId="0" borderId="0" xfId="21" applyFont="1" applyFill="1" applyBorder="1">
      <alignment/>
      <protection/>
    </xf>
    <xf numFmtId="0" fontId="12" fillId="0" borderId="0" xfId="21" applyFont="1" applyFill="1">
      <alignment/>
      <protection/>
    </xf>
    <xf numFmtId="0" fontId="5" fillId="0" borderId="0" xfId="21" applyFont="1" applyFill="1" applyBorder="1" applyAlignment="1">
      <alignment horizontal="center"/>
      <protection/>
    </xf>
    <xf numFmtId="0" fontId="5" fillId="0" borderId="0" xfId="21" applyFont="1" applyFill="1" applyAlignment="1">
      <alignment horizontal="center"/>
      <protection/>
    </xf>
    <xf numFmtId="0" fontId="7" fillId="0" borderId="0" xfId="21" applyFont="1" applyFill="1" applyBorder="1">
      <alignment/>
      <protection/>
    </xf>
    <xf numFmtId="175" fontId="5" fillId="0" borderId="0" xfId="15" applyNumberFormat="1" applyFont="1" applyFill="1" applyBorder="1" applyAlignment="1">
      <alignment horizontal="center"/>
    </xf>
    <xf numFmtId="175" fontId="5" fillId="0" borderId="2" xfId="15" applyNumberFormat="1" applyFont="1" applyFill="1" applyBorder="1" applyAlignment="1">
      <alignment horizontal="center"/>
    </xf>
    <xf numFmtId="0" fontId="13" fillId="0" borderId="0" xfId="21" applyFont="1" applyFill="1">
      <alignment/>
      <protection/>
    </xf>
    <xf numFmtId="0" fontId="4" fillId="0" borderId="0" xfId="21" applyFont="1" applyFill="1" applyBorder="1" applyAlignment="1">
      <alignment/>
      <protection/>
    </xf>
    <xf numFmtId="175" fontId="5" fillId="0" borderId="0" xfId="15" applyNumberFormat="1" applyFont="1" applyFill="1" applyBorder="1" applyAlignment="1">
      <alignment/>
    </xf>
    <xf numFmtId="0" fontId="7" fillId="0" borderId="0" xfId="21" applyFont="1" applyFill="1">
      <alignment/>
      <protection/>
    </xf>
    <xf numFmtId="175" fontId="5" fillId="0" borderId="0" xfId="15" applyNumberFormat="1" applyFont="1" applyFill="1" applyBorder="1" applyAlignment="1">
      <alignment/>
    </xf>
    <xf numFmtId="0" fontId="4" fillId="0" borderId="0" xfId="21" applyFont="1" applyFill="1" applyBorder="1">
      <alignment/>
      <protection/>
    </xf>
    <xf numFmtId="175" fontId="5" fillId="0" borderId="0" xfId="15" applyNumberFormat="1" applyFont="1" applyFill="1" applyBorder="1" applyAlignment="1">
      <alignment horizontal="right"/>
    </xf>
    <xf numFmtId="175" fontId="5" fillId="0" borderId="5" xfId="15" applyNumberFormat="1" applyFont="1" applyFill="1" applyBorder="1" applyAlignment="1">
      <alignment/>
    </xf>
    <xf numFmtId="175" fontId="0" fillId="0" borderId="0" xfId="15"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75" fontId="5" fillId="0" borderId="0" xfId="0" applyNumberFormat="1" applyFont="1" applyFill="1" applyAlignment="1">
      <alignment/>
    </xf>
    <xf numFmtId="175" fontId="11" fillId="0" borderId="0" xfId="21" applyNumberFormat="1" applyFont="1" applyFill="1" applyAlignment="1">
      <alignment/>
      <protection/>
    </xf>
    <xf numFmtId="0" fontId="11" fillId="0" borderId="0" xfId="21" applyFont="1" applyFill="1" applyAlignment="1">
      <alignment/>
      <protection/>
    </xf>
    <xf numFmtId="0" fontId="15" fillId="0" borderId="0" xfId="21" applyFont="1" applyFill="1">
      <alignment/>
      <protection/>
    </xf>
    <xf numFmtId="175" fontId="11" fillId="0" borderId="0" xfId="15" applyNumberFormat="1" applyFont="1" applyFill="1" applyAlignment="1">
      <alignment/>
    </xf>
    <xf numFmtId="0" fontId="13" fillId="0" borderId="0" xfId="21" applyFont="1" applyFill="1" applyAlignment="1">
      <alignment horizontal="right"/>
      <protection/>
    </xf>
    <xf numFmtId="0" fontId="4" fillId="0" borderId="0" xfId="21" applyFont="1" applyFill="1">
      <alignment/>
      <protection/>
    </xf>
    <xf numFmtId="175" fontId="15" fillId="0" borderId="0" xfId="15" applyNumberFormat="1" applyFont="1" applyFill="1" applyAlignment="1">
      <alignment horizontal="right"/>
    </xf>
    <xf numFmtId="171" fontId="15" fillId="0" borderId="0" xfId="15" applyFont="1" applyFill="1" applyAlignment="1">
      <alignment horizontal="right"/>
    </xf>
    <xf numFmtId="175" fontId="15" fillId="0" borderId="0" xfId="15" applyNumberFormat="1" applyFont="1" applyFill="1" applyAlignment="1">
      <alignment/>
    </xf>
    <xf numFmtId="171" fontId="15" fillId="0" borderId="0" xfId="15" applyFont="1" applyFill="1" applyAlignment="1">
      <alignment/>
    </xf>
    <xf numFmtId="174" fontId="15" fillId="0" borderId="0" xfId="15" applyNumberFormat="1" applyFont="1" applyFill="1" applyAlignment="1">
      <alignment/>
    </xf>
    <xf numFmtId="171" fontId="15" fillId="0" borderId="0" xfId="21" applyNumberFormat="1" applyFont="1" applyFill="1">
      <alignment/>
      <protection/>
    </xf>
    <xf numFmtId="177" fontId="15" fillId="0" borderId="0" xfId="21" applyNumberFormat="1" applyFont="1" applyFill="1">
      <alignment/>
      <protection/>
    </xf>
    <xf numFmtId="177" fontId="15" fillId="0" borderId="0" xfId="15" applyNumberFormat="1" applyFont="1" applyFill="1" applyAlignment="1">
      <alignment/>
    </xf>
    <xf numFmtId="174" fontId="11" fillId="0" borderId="0" xfId="21" applyNumberFormat="1" applyFont="1" applyFill="1">
      <alignment/>
      <protection/>
    </xf>
    <xf numFmtId="2" fontId="15" fillId="0" borderId="0" xfId="21" applyNumberFormat="1" applyFont="1" applyFill="1">
      <alignment/>
      <protection/>
    </xf>
    <xf numFmtId="175" fontId="4" fillId="0" borderId="0" xfId="15" applyNumberFormat="1" applyFont="1" applyFill="1" applyAlignment="1">
      <alignment/>
    </xf>
    <xf numFmtId="175" fontId="4" fillId="0" borderId="0" xfId="15" applyNumberFormat="1" applyFont="1" applyFill="1" applyBorder="1" applyAlignment="1">
      <alignment/>
    </xf>
    <xf numFmtId="175" fontId="4" fillId="0" borderId="2" xfId="15" applyNumberFormat="1" applyFont="1" applyFill="1" applyBorder="1" applyAlignment="1">
      <alignment/>
    </xf>
    <xf numFmtId="175" fontId="4" fillId="0" borderId="6" xfId="15" applyNumberFormat="1" applyFont="1" applyFill="1" applyBorder="1" applyAlignment="1">
      <alignment/>
    </xf>
    <xf numFmtId="175" fontId="4" fillId="0" borderId="6" xfId="15" applyNumberFormat="1" applyFont="1" applyFill="1" applyBorder="1" applyAlignment="1">
      <alignment horizontal="center"/>
    </xf>
    <xf numFmtId="175" fontId="4" fillId="0" borderId="2" xfId="15" applyNumberFormat="1" applyFont="1" applyFill="1" applyBorder="1" applyAlignment="1">
      <alignment horizontal="center"/>
    </xf>
    <xf numFmtId="175" fontId="4" fillId="0" borderId="0" xfId="15" applyNumberFormat="1" applyFont="1" applyFill="1" applyBorder="1" applyAlignment="1">
      <alignment horizontal="center"/>
    </xf>
    <xf numFmtId="175" fontId="4" fillId="0" borderId="5" xfId="15" applyNumberFormat="1" applyFont="1" applyFill="1" applyBorder="1" applyAlignment="1">
      <alignment/>
    </xf>
    <xf numFmtId="0" fontId="16" fillId="0" borderId="0" xfId="21" applyFont="1" applyFill="1">
      <alignment/>
      <protection/>
    </xf>
    <xf numFmtId="171" fontId="4" fillId="0" borderId="0" xfId="15" applyFont="1" applyFill="1" applyAlignment="1">
      <alignment horizontal="right"/>
    </xf>
    <xf numFmtId="175" fontId="4" fillId="0" borderId="0" xfId="15" applyNumberFormat="1" applyFont="1" applyFill="1" applyAlignment="1">
      <alignment horizontal="right"/>
    </xf>
    <xf numFmtId="171" fontId="5" fillId="0" borderId="2" xfId="15" applyNumberFormat="1" applyFont="1" applyBorder="1" applyAlignment="1">
      <alignment horizontal="center"/>
    </xf>
    <xf numFmtId="171" fontId="5" fillId="0" borderId="0" xfId="15" applyFont="1" applyBorder="1" applyAlignment="1">
      <alignment horizontal="right"/>
    </xf>
    <xf numFmtId="175" fontId="4" fillId="0" borderId="0" xfId="21" applyNumberFormat="1" applyFont="1" applyFill="1">
      <alignment/>
      <protection/>
    </xf>
    <xf numFmtId="171" fontId="5" fillId="0" borderId="0" xfId="15" applyNumberFormat="1" applyFont="1" applyFill="1" applyBorder="1" applyAlignment="1">
      <alignment horizontal="center"/>
    </xf>
    <xf numFmtId="0" fontId="0" fillId="0" borderId="0" xfId="0" applyAlignment="1" quotePrefix="1">
      <alignment/>
    </xf>
    <xf numFmtId="171" fontId="5" fillId="0" borderId="4" xfId="15" applyNumberFormat="1" applyFont="1" applyFill="1" applyBorder="1" applyAlignment="1">
      <alignment horizontal="right"/>
    </xf>
    <xf numFmtId="0" fontId="13" fillId="0" borderId="0" xfId="0" applyFont="1" applyAlignment="1">
      <alignment/>
    </xf>
    <xf numFmtId="175" fontId="5" fillId="0" borderId="0" xfId="15" applyNumberFormat="1" applyFont="1" applyFill="1" applyAlignment="1">
      <alignment horizontal="right"/>
    </xf>
    <xf numFmtId="175" fontId="5" fillId="0" borderId="0" xfId="15" applyNumberFormat="1" applyFont="1" applyFill="1" applyAlignment="1">
      <alignment/>
    </xf>
    <xf numFmtId="14" fontId="5" fillId="0" borderId="0" xfId="0" applyNumberFormat="1" applyFont="1" applyAlignment="1">
      <alignment/>
    </xf>
    <xf numFmtId="171" fontId="7" fillId="0" borderId="0" xfId="0" applyNumberFormat="1" applyFont="1" applyBorder="1" applyAlignment="1">
      <alignment/>
    </xf>
    <xf numFmtId="175" fontId="4" fillId="0" borderId="0" xfId="15" applyNumberFormat="1" applyFont="1" applyBorder="1" applyAlignment="1">
      <alignment horizontal="right"/>
    </xf>
    <xf numFmtId="175" fontId="5" fillId="0" borderId="6" xfId="15" applyNumberFormat="1" applyFont="1" applyBorder="1" applyAlignment="1">
      <alignment horizontal="right"/>
    </xf>
    <xf numFmtId="0" fontId="0" fillId="0" borderId="0" xfId="21" applyFont="1" applyFill="1" applyBorder="1" quotePrefix="1">
      <alignment/>
      <protection/>
    </xf>
    <xf numFmtId="0" fontId="9" fillId="0" borderId="0" xfId="0" applyFont="1" applyFill="1" applyAlignment="1">
      <alignment wrapText="1"/>
    </xf>
    <xf numFmtId="171" fontId="5" fillId="0" borderId="0" xfId="15" applyFont="1" applyBorder="1" applyAlignment="1">
      <alignment/>
    </xf>
    <xf numFmtId="175" fontId="5" fillId="0" borderId="0" xfId="0" applyNumberFormat="1" applyFont="1" applyBorder="1" applyAlignment="1">
      <alignment/>
    </xf>
    <xf numFmtId="0" fontId="0" fillId="0" borderId="0" xfId="0" applyBorder="1" applyAlignment="1">
      <alignment/>
    </xf>
    <xf numFmtId="175" fontId="5" fillId="0" borderId="0" xfId="0" applyNumberFormat="1" applyFont="1" applyFill="1" applyBorder="1" applyAlignment="1">
      <alignment/>
    </xf>
    <xf numFmtId="0" fontId="0" fillId="0" borderId="0" xfId="0" applyFill="1" applyBorder="1" applyAlignment="1">
      <alignment/>
    </xf>
    <xf numFmtId="175" fontId="5" fillId="0" borderId="7" xfId="15" applyNumberFormat="1" applyFont="1" applyBorder="1" applyAlignment="1">
      <alignment horizontal="right"/>
    </xf>
    <xf numFmtId="0" fontId="11" fillId="0" borderId="2" xfId="21" applyFont="1" applyFill="1" applyBorder="1">
      <alignment/>
      <protection/>
    </xf>
    <xf numFmtId="171" fontId="7" fillId="0" borderId="0" xfId="15" applyFont="1" applyFill="1" applyAlignment="1">
      <alignment/>
    </xf>
    <xf numFmtId="175" fontId="7" fillId="0" borderId="0" xfId="15" applyNumberFormat="1" applyFont="1" applyFill="1" applyAlignment="1">
      <alignment/>
    </xf>
    <xf numFmtId="0" fontId="5" fillId="0" borderId="0" xfId="21" applyFont="1" applyFill="1" applyBorder="1" quotePrefix="1">
      <alignment/>
      <protection/>
    </xf>
    <xf numFmtId="175" fontId="5" fillId="0" borderId="5" xfId="15" applyNumberFormat="1" applyFont="1" applyBorder="1" applyAlignment="1">
      <alignment horizontal="right"/>
    </xf>
    <xf numFmtId="0" fontId="0" fillId="0" borderId="2" xfId="21" applyFont="1" applyFill="1" applyBorder="1">
      <alignment/>
      <protection/>
    </xf>
    <xf numFmtId="175" fontId="5" fillId="0" borderId="0" xfId="21" applyNumberFormat="1" applyFont="1" applyFill="1">
      <alignment/>
      <protection/>
    </xf>
    <xf numFmtId="175" fontId="7" fillId="0" borderId="8" xfId="15" applyNumberFormat="1" applyFont="1" applyBorder="1" applyAlignment="1">
      <alignment horizontal="center" vertical="center"/>
    </xf>
    <xf numFmtId="175" fontId="7" fillId="0" borderId="6" xfId="15" applyNumberFormat="1" applyFont="1" applyBorder="1" applyAlignment="1">
      <alignment horizontal="center" vertical="center"/>
    </xf>
    <xf numFmtId="175" fontId="7" fillId="0" borderId="9" xfId="15" applyNumberFormat="1" applyFont="1" applyBorder="1" applyAlignment="1">
      <alignment horizontal="center" vertical="center"/>
    </xf>
    <xf numFmtId="0" fontId="9" fillId="0" borderId="0" xfId="0" applyFont="1" applyFill="1" applyAlignment="1">
      <alignment horizontal="justify" wrapText="1"/>
    </xf>
    <xf numFmtId="0" fontId="5" fillId="0" borderId="0" xfId="21" applyFont="1" applyFill="1" applyAlignment="1">
      <alignment horizontal="center"/>
      <protection/>
    </xf>
    <xf numFmtId="0" fontId="9" fillId="0" borderId="0" xfId="0" applyFont="1" applyFill="1" applyAlignment="1">
      <alignment horizontal="left" wrapText="1"/>
    </xf>
    <xf numFmtId="0" fontId="16" fillId="0" borderId="0" xfId="21" applyFont="1" applyFill="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HGroup Qty Report 09'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229225" y="2181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609850" y="18002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267450" y="180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L246"/>
  <sheetViews>
    <sheetView tabSelected="1" view="pageBreakPreview" zoomScaleSheetLayoutView="100" workbookViewId="0" topLeftCell="A1">
      <selection activeCell="I69" sqref="I69"/>
    </sheetView>
  </sheetViews>
  <sheetFormatPr defaultColWidth="9.140625" defaultRowHeight="15"/>
  <cols>
    <col min="1" max="1" width="4.00390625" style="1" customWidth="1"/>
    <col min="2" max="3" width="3.7109375" style="1" customWidth="1"/>
    <col min="4" max="4" width="23.00390625" style="1" customWidth="1"/>
    <col min="5" max="5" width="13.28125" style="2" customWidth="1"/>
    <col min="6" max="6" width="2.7109375" style="2" customWidth="1"/>
    <col min="7" max="7" width="15.57421875" style="3" customWidth="1"/>
    <col min="8" max="8" width="2.7109375" style="3" customWidth="1"/>
    <col min="9" max="9" width="15.00390625" style="4" customWidth="1"/>
    <col min="10" max="10" width="2.7109375" style="4" customWidth="1"/>
    <col min="11" max="11" width="16.140625" style="3" bestFit="1" customWidth="1"/>
    <col min="12" max="12" width="11.710937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67</v>
      </c>
    </row>
    <row r="8" ht="15.75">
      <c r="A8" s="1" t="s">
        <v>130</v>
      </c>
    </row>
    <row r="10" spans="5:11" s="10" customFormat="1" ht="12.75">
      <c r="E10" s="11"/>
      <c r="F10" s="11"/>
      <c r="G10" s="12"/>
      <c r="H10" s="12"/>
      <c r="I10" s="13"/>
      <c r="J10" s="13"/>
      <c r="K10" s="12"/>
    </row>
    <row r="11" spans="5:11" s="10" customFormat="1" ht="15.75" customHeight="1">
      <c r="E11" s="136" t="s">
        <v>1</v>
      </c>
      <c r="F11" s="137"/>
      <c r="G11" s="138"/>
      <c r="H11" s="14"/>
      <c r="I11" s="136" t="s">
        <v>2</v>
      </c>
      <c r="J11" s="137"/>
      <c r="K11" s="138"/>
    </row>
    <row r="12" spans="5:11" s="10" customFormat="1" ht="45" customHeight="1">
      <c r="E12" s="15" t="s">
        <v>3</v>
      </c>
      <c r="F12" s="15"/>
      <c r="G12" s="16" t="s">
        <v>4</v>
      </c>
      <c r="H12" s="17"/>
      <c r="I12" s="15" t="s">
        <v>66</v>
      </c>
      <c r="J12" s="15"/>
      <c r="K12" s="16" t="s">
        <v>5</v>
      </c>
    </row>
    <row r="13" spans="5:11" s="10" customFormat="1" ht="15">
      <c r="E13" s="18" t="s">
        <v>126</v>
      </c>
      <c r="F13" s="18"/>
      <c r="G13" s="18" t="s">
        <v>127</v>
      </c>
      <c r="H13" s="19"/>
      <c r="I13" s="18" t="str">
        <f>+E13</f>
        <v>31.12.2006</v>
      </c>
      <c r="J13" s="18"/>
      <c r="K13" s="18" t="str">
        <f>+G13</f>
        <v>31.12.2005</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227838</v>
      </c>
      <c r="F16" s="22"/>
      <c r="G16" s="22">
        <v>94078</v>
      </c>
      <c r="H16" s="23"/>
      <c r="I16" s="24">
        <v>362367</v>
      </c>
      <c r="J16" s="24"/>
      <c r="K16" s="24">
        <v>179270</v>
      </c>
    </row>
    <row r="17" spans="1:11" s="10" customFormat="1" ht="15">
      <c r="A17" s="21"/>
      <c r="E17" s="22"/>
      <c r="F17" s="22"/>
      <c r="G17" s="22"/>
      <c r="H17" s="22"/>
      <c r="I17" s="22"/>
      <c r="J17" s="22"/>
      <c r="K17" s="22"/>
    </row>
    <row r="18" spans="1:11" s="10" customFormat="1" ht="15">
      <c r="A18" s="21" t="s">
        <v>118</v>
      </c>
      <c r="E18" s="22">
        <v>-206335</v>
      </c>
      <c r="F18" s="22"/>
      <c r="G18" s="22">
        <v>-83851</v>
      </c>
      <c r="H18" s="23"/>
      <c r="I18" s="24">
        <v>-322651</v>
      </c>
      <c r="J18" s="22"/>
      <c r="K18" s="24">
        <v>-155922</v>
      </c>
    </row>
    <row r="19" spans="1:11" s="10" customFormat="1" ht="15">
      <c r="A19" s="21"/>
      <c r="E19" s="26"/>
      <c r="F19" s="22"/>
      <c r="G19" s="26"/>
      <c r="H19" s="23"/>
      <c r="I19" s="27"/>
      <c r="J19" s="22"/>
      <c r="K19" s="27"/>
    </row>
    <row r="20" spans="1:11" s="10" customFormat="1" ht="15">
      <c r="A20" s="21"/>
      <c r="E20" s="22"/>
      <c r="F20" s="22"/>
      <c r="G20" s="22"/>
      <c r="H20" s="23"/>
      <c r="I20" s="24"/>
      <c r="J20" s="22"/>
      <c r="K20" s="24"/>
    </row>
    <row r="21" spans="1:11" s="10" customFormat="1" ht="15">
      <c r="A21" s="21" t="s">
        <v>117</v>
      </c>
      <c r="E21" s="22">
        <f>+E16+E18</f>
        <v>21503</v>
      </c>
      <c r="F21" s="22"/>
      <c r="G21" s="22">
        <f>+G16+G18</f>
        <v>10227</v>
      </c>
      <c r="H21" s="22">
        <f>+H16+H18</f>
        <v>0</v>
      </c>
      <c r="I21" s="22">
        <f>+I16+I18</f>
        <v>39716</v>
      </c>
      <c r="J21" s="22">
        <f>+J16+J18</f>
        <v>0</v>
      </c>
      <c r="K21" s="22">
        <f>+K16+K18</f>
        <v>23348</v>
      </c>
    </row>
    <row r="22" spans="1:11" s="10" customFormat="1" ht="15">
      <c r="A22" s="21"/>
      <c r="E22" s="109"/>
      <c r="F22" s="22"/>
      <c r="G22" s="109"/>
      <c r="H22" s="23"/>
      <c r="I22" s="109"/>
      <c r="J22" s="22"/>
      <c r="K22" s="109"/>
    </row>
    <row r="23" spans="1:11" s="10" customFormat="1" ht="15">
      <c r="A23" s="21" t="s">
        <v>116</v>
      </c>
      <c r="E23" s="22">
        <v>2043</v>
      </c>
      <c r="F23" s="22"/>
      <c r="G23" s="22">
        <v>1217</v>
      </c>
      <c r="H23" s="22"/>
      <c r="I23" s="24">
        <v>4082</v>
      </c>
      <c r="J23" s="22"/>
      <c r="K23" s="24">
        <v>1625</v>
      </c>
    </row>
    <row r="24" spans="1:11" s="10" customFormat="1" ht="15">
      <c r="A24" s="21"/>
      <c r="E24" s="109"/>
      <c r="F24" s="22"/>
      <c r="G24" s="109"/>
      <c r="H24" s="23"/>
      <c r="I24" s="109"/>
      <c r="J24" s="22"/>
      <c r="K24" s="109"/>
    </row>
    <row r="25" spans="1:11" s="10" customFormat="1" ht="15">
      <c r="A25" s="21" t="s">
        <v>8</v>
      </c>
      <c r="E25" s="22">
        <v>-5234</v>
      </c>
      <c r="F25" s="22"/>
      <c r="G25" s="22">
        <v>-1106</v>
      </c>
      <c r="H25" s="23"/>
      <c r="I25" s="24">
        <v>-10509</v>
      </c>
      <c r="J25" s="22"/>
      <c r="K25" s="24">
        <v>-3976</v>
      </c>
    </row>
    <row r="26" spans="1:11" s="10" customFormat="1" ht="15">
      <c r="A26" s="21"/>
      <c r="B26" s="21"/>
      <c r="E26" s="25"/>
      <c r="F26" s="22"/>
      <c r="G26" s="25"/>
      <c r="H26" s="25"/>
      <c r="I26" s="25"/>
      <c r="J26" s="22"/>
      <c r="K26" s="25"/>
    </row>
    <row r="27" spans="1:11" s="10" customFormat="1" ht="15">
      <c r="A27" s="21" t="s">
        <v>9</v>
      </c>
      <c r="E27" s="22">
        <v>-6312</v>
      </c>
      <c r="F27" s="22"/>
      <c r="G27" s="22">
        <v>-1796</v>
      </c>
      <c r="H27" s="25"/>
      <c r="I27" s="24">
        <v>-9327</v>
      </c>
      <c r="J27" s="22"/>
      <c r="K27" s="24">
        <v>-5525</v>
      </c>
    </row>
    <row r="28" spans="1:11" s="10" customFormat="1" ht="15">
      <c r="A28" s="21"/>
      <c r="E28" s="26"/>
      <c r="F28" s="22"/>
      <c r="G28" s="26"/>
      <c r="H28" s="22"/>
      <c r="I28" s="26"/>
      <c r="J28" s="22"/>
      <c r="K28" s="26"/>
    </row>
    <row r="29" spans="1:11" s="10" customFormat="1" ht="15">
      <c r="A29" s="21"/>
      <c r="B29" s="21"/>
      <c r="E29" s="25"/>
      <c r="F29" s="22"/>
      <c r="G29" s="23"/>
      <c r="H29" s="23"/>
      <c r="I29" s="23"/>
      <c r="J29" s="22"/>
      <c r="K29" s="23"/>
    </row>
    <row r="30" spans="1:11" s="10" customFormat="1" ht="15" customHeight="1">
      <c r="A30" s="28" t="s">
        <v>115</v>
      </c>
      <c r="B30" s="29"/>
      <c r="E30" s="25">
        <f>SUM(E21:E28)</f>
        <v>12000</v>
      </c>
      <c r="F30" s="22"/>
      <c r="G30" s="25">
        <f>SUM(G21:G28)</f>
        <v>8542</v>
      </c>
      <c r="H30" s="23"/>
      <c r="I30" s="25">
        <f>SUM(I21:I28)</f>
        <v>23962</v>
      </c>
      <c r="J30" s="22"/>
      <c r="K30" s="25">
        <f>SUM(K21:K28)</f>
        <v>15472</v>
      </c>
    </row>
    <row r="31" spans="1:11" s="10" customFormat="1" ht="15">
      <c r="A31" s="21"/>
      <c r="B31" s="21"/>
      <c r="E31" s="25"/>
      <c r="F31" s="22"/>
      <c r="G31" s="23"/>
      <c r="H31" s="23"/>
      <c r="I31" s="23"/>
      <c r="J31" s="22"/>
      <c r="K31" s="23"/>
    </row>
    <row r="32" spans="1:11" s="10" customFormat="1" ht="15">
      <c r="A32" s="21" t="s">
        <v>40</v>
      </c>
      <c r="E32" s="22">
        <v>42</v>
      </c>
      <c r="F32" s="22"/>
      <c r="G32" s="30">
        <v>75</v>
      </c>
      <c r="H32" s="23"/>
      <c r="I32" s="24">
        <v>88</v>
      </c>
      <c r="J32" s="22"/>
      <c r="K32" s="18">
        <v>123</v>
      </c>
    </row>
    <row r="33" spans="1:11" s="10" customFormat="1" ht="15">
      <c r="A33" s="21"/>
      <c r="B33" s="21"/>
      <c r="E33" s="25"/>
      <c r="F33" s="22"/>
      <c r="G33" s="23"/>
      <c r="H33" s="23"/>
      <c r="I33" s="23"/>
      <c r="J33" s="22"/>
      <c r="K33" s="23"/>
    </row>
    <row r="34" spans="1:11" s="10" customFormat="1" ht="15">
      <c r="A34" s="21" t="s">
        <v>10</v>
      </c>
      <c r="E34" s="47">
        <v>-3848</v>
      </c>
      <c r="F34" s="22"/>
      <c r="G34" s="22">
        <v>-2954</v>
      </c>
      <c r="H34" s="23"/>
      <c r="I34" s="24">
        <v>-7598</v>
      </c>
      <c r="J34" s="22"/>
      <c r="K34" s="24">
        <v>-5868</v>
      </c>
    </row>
    <row r="35" spans="1:11" s="10" customFormat="1" ht="15">
      <c r="A35" s="21"/>
      <c r="E35" s="26"/>
      <c r="F35" s="22"/>
      <c r="G35" s="27"/>
      <c r="H35" s="23"/>
      <c r="I35" s="27"/>
      <c r="J35" s="22"/>
      <c r="K35" s="27"/>
    </row>
    <row r="36" spans="1:11" s="10" customFormat="1" ht="15">
      <c r="A36" s="21"/>
      <c r="B36" s="21"/>
      <c r="E36" s="25"/>
      <c r="F36" s="22"/>
      <c r="G36" s="23"/>
      <c r="H36" s="23"/>
      <c r="I36" s="23"/>
      <c r="J36" s="22"/>
      <c r="K36" s="23"/>
    </row>
    <row r="37" spans="1:11" s="10" customFormat="1" ht="15" customHeight="1">
      <c r="A37" s="28" t="s">
        <v>11</v>
      </c>
      <c r="B37" s="29"/>
      <c r="E37" s="25">
        <f>SUM(E30:E34)</f>
        <v>8194</v>
      </c>
      <c r="F37" s="22"/>
      <c r="G37" s="25">
        <f>SUM(G30:G34)</f>
        <v>5663</v>
      </c>
      <c r="H37" s="23"/>
      <c r="I37" s="25">
        <f>SUM(I30:I34)</f>
        <v>16452</v>
      </c>
      <c r="J37" s="22"/>
      <c r="K37" s="25">
        <f>SUM(K30:K34)</f>
        <v>9727</v>
      </c>
    </row>
    <row r="38" spans="1:11" s="10" customFormat="1" ht="15">
      <c r="A38" s="31"/>
      <c r="B38" s="21"/>
      <c r="E38" s="25"/>
      <c r="F38" s="22"/>
      <c r="G38" s="23"/>
      <c r="H38" s="23"/>
      <c r="I38" s="23"/>
      <c r="J38" s="22"/>
      <c r="K38" s="23"/>
    </row>
    <row r="39" spans="1:11" s="10" customFormat="1" ht="15" customHeight="1">
      <c r="A39" s="28" t="s">
        <v>12</v>
      </c>
      <c r="B39" s="29"/>
      <c r="E39" s="22">
        <v>-834</v>
      </c>
      <c r="F39" s="22"/>
      <c r="G39" s="30">
        <v>-348</v>
      </c>
      <c r="H39" s="23"/>
      <c r="I39" s="24">
        <v>-1373</v>
      </c>
      <c r="J39" s="22"/>
      <c r="K39" s="24">
        <v>-596</v>
      </c>
    </row>
    <row r="40" spans="1:11" s="10" customFormat="1" ht="15">
      <c r="A40" s="32"/>
      <c r="B40" s="33"/>
      <c r="E40" s="26"/>
      <c r="F40" s="22"/>
      <c r="G40" s="27"/>
      <c r="H40" s="23"/>
      <c r="I40" s="27"/>
      <c r="J40" s="22"/>
      <c r="K40" s="27"/>
    </row>
    <row r="41" spans="1:11" s="10" customFormat="1" ht="15">
      <c r="A41" s="31"/>
      <c r="B41" s="21"/>
      <c r="E41" s="34"/>
      <c r="F41" s="22"/>
      <c r="G41" s="35"/>
      <c r="H41" s="23"/>
      <c r="I41" s="35"/>
      <c r="J41" s="22"/>
      <c r="K41" s="35"/>
    </row>
    <row r="42" spans="1:11" s="10" customFormat="1" ht="15.75" thickBot="1">
      <c r="A42" s="21" t="s">
        <v>119</v>
      </c>
      <c r="B42" s="33"/>
      <c r="E42" s="36">
        <f>SUM(E36:E40)</f>
        <v>7360</v>
      </c>
      <c r="F42" s="22"/>
      <c r="G42" s="36">
        <f>SUM(G36:G40)</f>
        <v>5315</v>
      </c>
      <c r="H42" s="23"/>
      <c r="I42" s="36">
        <f>SUM(I36:I40)</f>
        <v>15079</v>
      </c>
      <c r="J42" s="22"/>
      <c r="K42" s="36">
        <f>SUM(K36:K40)</f>
        <v>9131</v>
      </c>
    </row>
    <row r="43" spans="1:11" s="10" customFormat="1" ht="15.75" thickTop="1">
      <c r="A43" s="21"/>
      <c r="B43" s="21"/>
      <c r="E43" s="25"/>
      <c r="F43" s="22"/>
      <c r="G43" s="23"/>
      <c r="H43" s="22"/>
      <c r="I43" s="23"/>
      <c r="J43" s="22"/>
      <c r="K43" s="23"/>
    </row>
    <row r="44" spans="1:11" s="10" customFormat="1" ht="15">
      <c r="A44" s="21" t="s">
        <v>120</v>
      </c>
      <c r="B44" s="21"/>
      <c r="E44" s="25"/>
      <c r="F44" s="22"/>
      <c r="G44" s="23"/>
      <c r="H44" s="22"/>
      <c r="I44" s="23"/>
      <c r="J44" s="22"/>
      <c r="K44" s="23"/>
    </row>
    <row r="45" spans="1:11" s="10" customFormat="1" ht="15">
      <c r="A45" s="21" t="s">
        <v>121</v>
      </c>
      <c r="B45" s="21"/>
      <c r="E45" s="22">
        <f>+E42-E46</f>
        <v>7340</v>
      </c>
      <c r="F45" s="22"/>
      <c r="G45" s="22">
        <f>+G42-G46</f>
        <v>5315</v>
      </c>
      <c r="H45" s="23"/>
      <c r="I45" s="22">
        <f>+I42-I46</f>
        <v>15029</v>
      </c>
      <c r="J45" s="22"/>
      <c r="K45" s="22">
        <f>+K42-K46</f>
        <v>9131</v>
      </c>
    </row>
    <row r="46" spans="1:11" s="10" customFormat="1" ht="15">
      <c r="A46" s="21" t="s">
        <v>109</v>
      </c>
      <c r="B46" s="21"/>
      <c r="E46" s="22">
        <v>20</v>
      </c>
      <c r="F46" s="22"/>
      <c r="G46" s="30">
        <v>0</v>
      </c>
      <c r="H46" s="23"/>
      <c r="I46" s="24">
        <v>50</v>
      </c>
      <c r="J46" s="22"/>
      <c r="K46" s="30">
        <v>0</v>
      </c>
    </row>
    <row r="47" spans="1:11" s="10" customFormat="1" ht="15.75" thickBot="1">
      <c r="A47" s="21"/>
      <c r="B47" s="21"/>
      <c r="E47" s="133">
        <f>SUM(E45:E46)</f>
        <v>7360</v>
      </c>
      <c r="F47" s="22"/>
      <c r="G47" s="133">
        <f>SUM(G45:G46)</f>
        <v>5315</v>
      </c>
      <c r="H47" s="22"/>
      <c r="I47" s="133">
        <f>SUM(I45:I46)</f>
        <v>15079</v>
      </c>
      <c r="J47" s="22"/>
      <c r="K47" s="133">
        <f>SUM(K45:K46)</f>
        <v>9131</v>
      </c>
    </row>
    <row r="48" spans="1:11" s="10" customFormat="1" ht="15.75" thickTop="1">
      <c r="A48" s="21"/>
      <c r="B48" s="21"/>
      <c r="E48" s="25"/>
      <c r="F48" s="22"/>
      <c r="G48" s="23"/>
      <c r="H48" s="22"/>
      <c r="I48" s="23"/>
      <c r="J48" s="22"/>
      <c r="K48" s="23"/>
    </row>
    <row r="49" spans="1:11" s="10" customFormat="1" ht="15">
      <c r="A49" s="28" t="s">
        <v>122</v>
      </c>
      <c r="B49" s="21"/>
      <c r="E49" s="25"/>
      <c r="F49" s="22"/>
      <c r="G49" s="23"/>
      <c r="H49" s="22"/>
      <c r="I49" s="23"/>
      <c r="J49" s="22"/>
      <c r="K49" s="23"/>
    </row>
    <row r="50" spans="1:11" s="10" customFormat="1" ht="15">
      <c r="A50" s="21"/>
      <c r="B50" s="21" t="s">
        <v>123</v>
      </c>
      <c r="E50" s="25"/>
      <c r="F50" s="22"/>
      <c r="G50" s="23"/>
      <c r="H50" s="22"/>
      <c r="I50" s="23"/>
      <c r="J50" s="22"/>
      <c r="K50" s="23"/>
    </row>
    <row r="51" spans="1:11" s="10" customFormat="1" ht="15.75" customHeight="1">
      <c r="A51" s="28" t="s">
        <v>124</v>
      </c>
      <c r="B51" s="29"/>
      <c r="E51" s="111">
        <v>5.23</v>
      </c>
      <c r="F51" s="22"/>
      <c r="G51" s="37">
        <v>3.8</v>
      </c>
      <c r="H51" s="22"/>
      <c r="I51" s="111">
        <v>10.71</v>
      </c>
      <c r="J51" s="22"/>
      <c r="K51" s="37">
        <v>6.46</v>
      </c>
    </row>
    <row r="52" spans="1:11" s="10" customFormat="1" ht="15">
      <c r="A52" s="31"/>
      <c r="B52" s="21"/>
      <c r="E52" s="34"/>
      <c r="F52" s="22"/>
      <c r="G52" s="35"/>
      <c r="H52" s="22"/>
      <c r="I52" s="35"/>
      <c r="J52" s="22"/>
      <c r="K52" s="35"/>
    </row>
    <row r="53" spans="1:11" s="10" customFormat="1" ht="15.75" customHeight="1">
      <c r="A53" s="28" t="s">
        <v>125</v>
      </c>
      <c r="B53" s="29"/>
      <c r="E53" s="108" t="s">
        <v>51</v>
      </c>
      <c r="F53" s="22"/>
      <c r="G53" s="108" t="s">
        <v>51</v>
      </c>
      <c r="H53" s="22"/>
      <c r="I53" s="108" t="s">
        <v>51</v>
      </c>
      <c r="J53" s="22"/>
      <c r="K53" s="108" t="s">
        <v>51</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9" t="s">
        <v>68</v>
      </c>
      <c r="B60" s="139"/>
      <c r="C60" s="139"/>
      <c r="D60" s="139"/>
      <c r="E60" s="139"/>
      <c r="F60" s="139"/>
      <c r="G60" s="139"/>
      <c r="H60" s="139"/>
      <c r="I60" s="139"/>
      <c r="J60" s="139"/>
      <c r="K60" s="139"/>
    </row>
    <row r="61" spans="6:11" ht="15.75">
      <c r="F61" s="22"/>
      <c r="G61" s="4"/>
      <c r="H61" s="4"/>
      <c r="J61" s="22"/>
      <c r="K61" s="4"/>
    </row>
    <row r="62" spans="7:11" ht="15.75">
      <c r="G62" s="4"/>
      <c r="H62" s="4"/>
      <c r="K62" s="4"/>
    </row>
    <row r="63" spans="4:12" ht="15.75">
      <c r="D63" s="117"/>
      <c r="E63" s="115"/>
      <c r="F63" s="22"/>
      <c r="G63" s="115"/>
      <c r="H63" s="23"/>
      <c r="I63" s="116"/>
      <c r="J63" s="22"/>
      <c r="K63" s="116"/>
      <c r="L63" s="12"/>
    </row>
    <row r="64" spans="4:11" ht="15.75">
      <c r="D64" s="117"/>
      <c r="E64" s="1"/>
      <c r="F64" s="22"/>
      <c r="G64" s="115"/>
      <c r="H64" s="23"/>
      <c r="I64" s="116"/>
      <c r="J64" s="22"/>
      <c r="K64" s="116"/>
    </row>
    <row r="65" spans="5:12" ht="15.75">
      <c r="E65" s="119"/>
      <c r="G65" s="4"/>
      <c r="H65" s="4"/>
      <c r="K65" s="4"/>
      <c r="L65" s="118"/>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row r="196" spans="7:11" ht="15.75">
      <c r="G196" s="4"/>
      <c r="H196" s="4"/>
      <c r="K196" s="4"/>
    </row>
    <row r="197" spans="7:11" ht="15.75">
      <c r="G197" s="4"/>
      <c r="H197" s="4"/>
      <c r="K197" s="4"/>
    </row>
    <row r="198" spans="7:11" ht="15.75">
      <c r="G198" s="4"/>
      <c r="H198" s="4"/>
      <c r="K198" s="4"/>
    </row>
    <row r="199" spans="7:11" ht="15.75">
      <c r="G199" s="4"/>
      <c r="H199" s="4"/>
      <c r="K199" s="4"/>
    </row>
    <row r="200" spans="7:11" ht="15.75">
      <c r="G200" s="4"/>
      <c r="H200" s="4"/>
      <c r="K200" s="4"/>
    </row>
    <row r="201" spans="7:11" ht="15.75">
      <c r="G201" s="4"/>
      <c r="H201" s="4"/>
      <c r="K201" s="4"/>
    </row>
    <row r="202" spans="7:11" ht="15.75">
      <c r="G202" s="4"/>
      <c r="H202" s="4"/>
      <c r="K202" s="4"/>
    </row>
    <row r="203" spans="7:11" ht="15.75">
      <c r="G203" s="4"/>
      <c r="H203" s="4"/>
      <c r="K203" s="4"/>
    </row>
    <row r="204" spans="7:11" ht="15.75">
      <c r="G204" s="4"/>
      <c r="H204" s="4"/>
      <c r="K204" s="4"/>
    </row>
    <row r="205" spans="7:11" ht="15.75">
      <c r="G205" s="4"/>
      <c r="H205" s="4"/>
      <c r="K205" s="4"/>
    </row>
    <row r="206" spans="7:11" ht="15.75">
      <c r="G206" s="4"/>
      <c r="H206" s="4"/>
      <c r="K206" s="4"/>
    </row>
    <row r="207" spans="7:11" ht="15.75">
      <c r="G207" s="4"/>
      <c r="H207" s="4"/>
      <c r="K207" s="4"/>
    </row>
    <row r="208" spans="7:11" ht="15.75">
      <c r="G208" s="4"/>
      <c r="H208" s="4"/>
      <c r="K208" s="4"/>
    </row>
    <row r="209" spans="7:11" ht="15.75">
      <c r="G209" s="4"/>
      <c r="H209" s="4"/>
      <c r="K209" s="4"/>
    </row>
    <row r="210" spans="7:11" ht="15.75">
      <c r="G210" s="4"/>
      <c r="H210" s="4"/>
      <c r="K210" s="4"/>
    </row>
    <row r="211" spans="7:11" ht="15.75">
      <c r="G211" s="4"/>
      <c r="H211" s="4"/>
      <c r="K211" s="4"/>
    </row>
    <row r="212" spans="7:11" ht="15.75">
      <c r="G212" s="4"/>
      <c r="H212" s="4"/>
      <c r="K212" s="4"/>
    </row>
    <row r="213" spans="7:11" ht="15.75">
      <c r="G213" s="4"/>
      <c r="H213" s="4"/>
      <c r="K213" s="4"/>
    </row>
    <row r="214" spans="7:11" ht="15.75">
      <c r="G214" s="4"/>
      <c r="H214" s="4"/>
      <c r="K214" s="4"/>
    </row>
    <row r="215" spans="7:11" ht="15.75">
      <c r="G215" s="4"/>
      <c r="H215" s="4"/>
      <c r="K215" s="4"/>
    </row>
    <row r="216" spans="7:11" ht="15.75">
      <c r="G216" s="4"/>
      <c r="H216" s="4"/>
      <c r="K216" s="4"/>
    </row>
    <row r="217" spans="7:11" ht="15.75">
      <c r="G217" s="4"/>
      <c r="H217" s="4"/>
      <c r="K217" s="4"/>
    </row>
    <row r="218" spans="7:11" ht="15.75">
      <c r="G218" s="4"/>
      <c r="H218" s="4"/>
      <c r="K218" s="4"/>
    </row>
    <row r="219" spans="7:11" ht="15.75">
      <c r="G219" s="4"/>
      <c r="H219" s="4"/>
      <c r="K219" s="4"/>
    </row>
    <row r="220" spans="7:11" ht="15.75">
      <c r="G220" s="4"/>
      <c r="H220" s="4"/>
      <c r="K220" s="4"/>
    </row>
    <row r="221" spans="7:11" ht="15.75">
      <c r="G221" s="4"/>
      <c r="H221" s="4"/>
      <c r="K221" s="4"/>
    </row>
    <row r="222" spans="7:11" ht="15.75">
      <c r="G222" s="4"/>
      <c r="H222" s="4"/>
      <c r="K222" s="4"/>
    </row>
    <row r="223" spans="7:11" ht="15.75">
      <c r="G223" s="4"/>
      <c r="H223" s="4"/>
      <c r="K223" s="4"/>
    </row>
    <row r="224" spans="7:11" ht="15.75">
      <c r="G224" s="4"/>
      <c r="H224" s="4"/>
      <c r="K224" s="4"/>
    </row>
    <row r="225" spans="7:11" ht="15.75">
      <c r="G225" s="4"/>
      <c r="H225" s="4"/>
      <c r="K225" s="4"/>
    </row>
    <row r="226" spans="7:11" ht="15.75">
      <c r="G226" s="4"/>
      <c r="H226" s="4"/>
      <c r="K226" s="4"/>
    </row>
    <row r="227" spans="7:11" ht="15.75">
      <c r="G227" s="4"/>
      <c r="H227" s="4"/>
      <c r="K227" s="4"/>
    </row>
    <row r="228" spans="7:11" ht="15.75">
      <c r="G228" s="4"/>
      <c r="H228" s="4"/>
      <c r="K228" s="4"/>
    </row>
    <row r="229" spans="7:11" ht="15.75">
      <c r="G229" s="4"/>
      <c r="H229" s="4"/>
      <c r="K229" s="4"/>
    </row>
    <row r="230" spans="7:11" ht="15.75">
      <c r="G230" s="4"/>
      <c r="H230" s="4"/>
      <c r="K230" s="4"/>
    </row>
    <row r="231" spans="7:11" ht="15.75">
      <c r="G231" s="4"/>
      <c r="H231" s="4"/>
      <c r="K231" s="4"/>
    </row>
    <row r="232" spans="7:11" ht="15.75">
      <c r="G232" s="4"/>
      <c r="H232" s="4"/>
      <c r="K232" s="4"/>
    </row>
    <row r="233" spans="7:11" ht="15.75">
      <c r="G233" s="4"/>
      <c r="H233" s="4"/>
      <c r="K233" s="4"/>
    </row>
    <row r="234" spans="7:11" ht="15.75">
      <c r="G234" s="4"/>
      <c r="H234" s="4"/>
      <c r="K234" s="4"/>
    </row>
    <row r="235" spans="7:11" ht="15.75">
      <c r="G235" s="4"/>
      <c r="H235" s="4"/>
      <c r="K235" s="4"/>
    </row>
    <row r="236" spans="7:11" ht="15.75">
      <c r="G236" s="4"/>
      <c r="H236" s="4"/>
      <c r="K236" s="4"/>
    </row>
    <row r="237" spans="7:11" ht="15.75">
      <c r="G237" s="4"/>
      <c r="H237" s="4"/>
      <c r="K237" s="4"/>
    </row>
    <row r="238" spans="7:11" ht="15.75">
      <c r="G238" s="4"/>
      <c r="H238" s="4"/>
      <c r="K238" s="4"/>
    </row>
    <row r="239" spans="7:11" ht="15.75">
      <c r="G239" s="4"/>
      <c r="H239" s="4"/>
      <c r="K239" s="4"/>
    </row>
    <row r="240" spans="7:11" ht="15.75">
      <c r="G240" s="4"/>
      <c r="H240" s="4"/>
      <c r="K240" s="4"/>
    </row>
    <row r="241" spans="7:11" ht="15.75">
      <c r="G241" s="4"/>
      <c r="H241" s="4"/>
      <c r="K241" s="4"/>
    </row>
    <row r="242" spans="7:11" ht="15.75">
      <c r="G242" s="4"/>
      <c r="H242" s="4"/>
      <c r="K242" s="4"/>
    </row>
    <row r="243" spans="7:11" ht="15.75">
      <c r="G243" s="4"/>
      <c r="H243" s="4"/>
      <c r="K243" s="4"/>
    </row>
    <row r="244" spans="7:11" ht="15.75">
      <c r="G244" s="4"/>
      <c r="H244" s="4"/>
      <c r="K244" s="4"/>
    </row>
    <row r="245" spans="7:11" ht="15.75">
      <c r="G245" s="4"/>
      <c r="H245" s="4"/>
      <c r="K245" s="4"/>
    </row>
    <row r="246" spans="7:11" ht="15.75">
      <c r="G246" s="4"/>
      <c r="H246" s="4"/>
      <c r="K246" s="4"/>
    </row>
  </sheetData>
  <mergeCells count="3">
    <mergeCell ref="E11:G11"/>
    <mergeCell ref="I11:K11"/>
    <mergeCell ref="A60:K60"/>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K562"/>
  <sheetViews>
    <sheetView view="pageBreakPreview" zoomScaleSheetLayoutView="100" workbookViewId="0" topLeftCell="A55">
      <selection activeCell="J16" sqref="J16:K59"/>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14</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45" customHeight="1">
      <c r="A10" s="21"/>
      <c r="B10" s="21"/>
      <c r="C10" s="21"/>
      <c r="D10" s="21"/>
      <c r="E10" s="21"/>
      <c r="F10" s="41" t="s">
        <v>15</v>
      </c>
      <c r="G10" s="41"/>
      <c r="H10" s="42" t="s">
        <v>16</v>
      </c>
    </row>
    <row r="11" spans="1:8" ht="15">
      <c r="A11" s="21"/>
      <c r="B11" s="21"/>
      <c r="C11" s="21"/>
      <c r="D11" s="21"/>
      <c r="E11" s="21"/>
      <c r="F11" s="18" t="str">
        <f>+pl!E13</f>
        <v>31.12.2006</v>
      </c>
      <c r="G11" s="30"/>
      <c r="H11" s="30" t="s">
        <v>64</v>
      </c>
    </row>
    <row r="12" spans="1:8" ht="15">
      <c r="A12" s="21"/>
      <c r="B12" s="21"/>
      <c r="C12" s="21"/>
      <c r="D12" s="21"/>
      <c r="E12" s="21"/>
      <c r="F12" s="20" t="s">
        <v>6</v>
      </c>
      <c r="G12" s="30"/>
      <c r="H12" s="43" t="s">
        <v>6</v>
      </c>
    </row>
    <row r="13" spans="1:8" ht="15">
      <c r="A13" s="21" t="s">
        <v>69</v>
      </c>
      <c r="B13" s="21"/>
      <c r="C13" s="21"/>
      <c r="D13" s="21"/>
      <c r="E13" s="21"/>
      <c r="F13" s="18"/>
      <c r="G13" s="30"/>
      <c r="H13" s="44"/>
    </row>
    <row r="14" spans="1:8" ht="15">
      <c r="A14" s="21" t="s">
        <v>72</v>
      </c>
      <c r="B14" s="21"/>
      <c r="D14" s="21"/>
      <c r="E14" s="21"/>
      <c r="F14" s="25"/>
      <c r="G14" s="25"/>
      <c r="H14" s="40"/>
    </row>
    <row r="15" spans="2:8" ht="15">
      <c r="B15" s="21" t="s">
        <v>17</v>
      </c>
      <c r="D15" s="21"/>
      <c r="E15" s="47"/>
      <c r="F15" s="25">
        <v>265788</v>
      </c>
      <c r="G15" s="25"/>
      <c r="H15" s="25">
        <v>231209</v>
      </c>
    </row>
    <row r="16" spans="2:8" ht="15">
      <c r="B16" s="21" t="s">
        <v>70</v>
      </c>
      <c r="D16" s="21"/>
      <c r="E16" s="47"/>
      <c r="F16" s="25">
        <v>50</v>
      </c>
      <c r="G16" s="25"/>
      <c r="H16" s="25">
        <v>50</v>
      </c>
    </row>
    <row r="17" spans="2:8" ht="15">
      <c r="B17" s="21" t="s">
        <v>111</v>
      </c>
      <c r="D17" s="21"/>
      <c r="E17" s="47"/>
      <c r="F17" s="25">
        <v>33571</v>
      </c>
      <c r="G17" s="25"/>
      <c r="H17" s="25">
        <v>54911</v>
      </c>
    </row>
    <row r="18" spans="2:8" ht="15">
      <c r="B18" s="21" t="s">
        <v>112</v>
      </c>
      <c r="D18" s="21"/>
      <c r="E18" s="47"/>
      <c r="F18" s="25">
        <v>11223</v>
      </c>
      <c r="G18" s="25"/>
      <c r="H18" s="25">
        <v>14270</v>
      </c>
    </row>
    <row r="19" spans="2:8" ht="15">
      <c r="B19" s="21"/>
      <c r="D19" s="21"/>
      <c r="E19" s="47"/>
      <c r="F19" s="120">
        <f>SUM(F15:F18)</f>
        <v>310632</v>
      </c>
      <c r="G19" s="25"/>
      <c r="H19" s="120">
        <f>SUM(H15:H18)</f>
        <v>300440</v>
      </c>
    </row>
    <row r="20" spans="1:11" ht="15">
      <c r="A20" s="21"/>
      <c r="B20" s="21"/>
      <c r="C20" s="21"/>
      <c r="D20" s="21"/>
      <c r="E20" s="47"/>
      <c r="F20" s="25"/>
      <c r="G20" s="25"/>
      <c r="H20" s="40"/>
      <c r="K20" s="112"/>
    </row>
    <row r="21" spans="1:8" ht="15">
      <c r="A21" s="21" t="s">
        <v>71</v>
      </c>
      <c r="B21" s="21"/>
      <c r="D21" s="21"/>
      <c r="E21" s="47"/>
      <c r="F21" s="22"/>
      <c r="G21" s="25"/>
      <c r="H21" s="123"/>
    </row>
    <row r="22" spans="2:8" ht="15">
      <c r="B22" s="21" t="s">
        <v>113</v>
      </c>
      <c r="D22" s="21"/>
      <c r="E22" s="124"/>
      <c r="F22" s="22">
        <v>6430</v>
      </c>
      <c r="G22" s="25"/>
      <c r="H22" s="22">
        <v>5446</v>
      </c>
    </row>
    <row r="23" spans="1:8" ht="15">
      <c r="A23" s="21"/>
      <c r="B23" s="21" t="s">
        <v>18</v>
      </c>
      <c r="D23" s="21"/>
      <c r="E23" s="47"/>
      <c r="F23" s="22">
        <v>62547</v>
      </c>
      <c r="G23" s="25"/>
      <c r="H23" s="22">
        <v>53334</v>
      </c>
    </row>
    <row r="24" spans="1:8" ht="15">
      <c r="A24" s="21"/>
      <c r="B24" s="21" t="s">
        <v>19</v>
      </c>
      <c r="D24" s="21"/>
      <c r="E24" s="47"/>
      <c r="F24" s="22">
        <v>53738</v>
      </c>
      <c r="G24" s="25"/>
      <c r="H24" s="22">
        <v>40153</v>
      </c>
    </row>
    <row r="25" spans="1:8" ht="15">
      <c r="A25" s="21"/>
      <c r="B25" s="21" t="s">
        <v>20</v>
      </c>
      <c r="D25" s="21"/>
      <c r="E25" s="47"/>
      <c r="F25" s="22">
        <f>46521+615</f>
        <v>47136</v>
      </c>
      <c r="G25" s="25"/>
      <c r="H25" s="22">
        <v>51599</v>
      </c>
    </row>
    <row r="26" spans="1:8" ht="15">
      <c r="A26" s="21"/>
      <c r="B26" s="21" t="s">
        <v>99</v>
      </c>
      <c r="D26" s="21"/>
      <c r="E26" s="47"/>
      <c r="F26" s="26">
        <v>7183</v>
      </c>
      <c r="G26" s="25"/>
      <c r="H26" s="26">
        <v>8814</v>
      </c>
    </row>
    <row r="27" spans="1:9" ht="15">
      <c r="A27" s="21"/>
      <c r="B27" s="21"/>
      <c r="D27" s="21"/>
      <c r="E27" s="124"/>
      <c r="F27" s="22">
        <f>SUM(F21:F26)</f>
        <v>177034</v>
      </c>
      <c r="G27" s="22"/>
      <c r="H27" s="18">
        <f>SUM(H21:H26)</f>
        <v>159346</v>
      </c>
      <c r="I27" s="125"/>
    </row>
    <row r="28" spans="1:8" ht="15.75" thickBot="1">
      <c r="A28" s="21" t="s">
        <v>73</v>
      </c>
      <c r="B28" s="21"/>
      <c r="D28" s="21"/>
      <c r="E28" s="47"/>
      <c r="F28" s="128">
        <f>+F27+F19</f>
        <v>487666</v>
      </c>
      <c r="G28" s="25"/>
      <c r="H28" s="128">
        <f>+H27+H19</f>
        <v>459786</v>
      </c>
    </row>
    <row r="29" spans="1:8" ht="15">
      <c r="A29" s="21"/>
      <c r="B29" s="21"/>
      <c r="D29" s="21"/>
      <c r="E29" s="47"/>
      <c r="F29" s="22"/>
      <c r="G29" s="25"/>
      <c r="H29" s="18"/>
    </row>
    <row r="30" spans="1:8" ht="15">
      <c r="A30" s="21" t="s">
        <v>79</v>
      </c>
      <c r="B30" s="21"/>
      <c r="D30" s="21"/>
      <c r="E30" s="47"/>
      <c r="F30" s="22"/>
      <c r="G30" s="25"/>
      <c r="H30" s="18"/>
    </row>
    <row r="31" spans="1:8" ht="15">
      <c r="A31" s="21" t="s">
        <v>107</v>
      </c>
      <c r="B31" s="21"/>
      <c r="D31" s="21"/>
      <c r="E31" s="47"/>
      <c r="F31" s="25"/>
      <c r="G31" s="25"/>
      <c r="H31" s="23"/>
    </row>
    <row r="32" spans="2:8" ht="15">
      <c r="B32" s="21" t="s">
        <v>23</v>
      </c>
      <c r="D32" s="21"/>
      <c r="E32" s="47"/>
      <c r="F32" s="25">
        <v>76591</v>
      </c>
      <c r="G32" s="25"/>
      <c r="H32" s="30">
        <v>71591</v>
      </c>
    </row>
    <row r="33" spans="2:8" ht="15">
      <c r="B33" s="21" t="s">
        <v>24</v>
      </c>
      <c r="D33" s="21"/>
      <c r="E33" s="47"/>
      <c r="F33" s="25">
        <v>54926</v>
      </c>
      <c r="G33" s="25"/>
      <c r="H33" s="30">
        <v>48926</v>
      </c>
    </row>
    <row r="34" spans="2:8" ht="15">
      <c r="B34" s="21" t="s">
        <v>74</v>
      </c>
      <c r="D34" s="21"/>
      <c r="E34" s="47"/>
      <c r="F34" s="25">
        <v>82523</v>
      </c>
      <c r="G34" s="25"/>
      <c r="H34" s="25">
        <v>67494</v>
      </c>
    </row>
    <row r="35" spans="2:8" ht="15">
      <c r="B35" s="21" t="s">
        <v>108</v>
      </c>
      <c r="D35" s="21"/>
      <c r="E35" s="47"/>
      <c r="F35" s="26">
        <v>-4534</v>
      </c>
      <c r="G35" s="25"/>
      <c r="H35" s="20">
        <v>-2861</v>
      </c>
    </row>
    <row r="36" spans="1:8" ht="15">
      <c r="A36" s="21"/>
      <c r="B36" s="21"/>
      <c r="D36" s="21"/>
      <c r="E36" s="47"/>
      <c r="F36" s="25">
        <f>SUM(F32:F35)</f>
        <v>209506</v>
      </c>
      <c r="G36" s="25"/>
      <c r="H36" s="25">
        <f>SUM(H32:H35)</f>
        <v>185150</v>
      </c>
    </row>
    <row r="37" spans="1:8" ht="15">
      <c r="A37" s="21" t="s">
        <v>109</v>
      </c>
      <c r="B37" s="21"/>
      <c r="D37" s="21"/>
      <c r="E37" s="47"/>
      <c r="F37" s="25">
        <v>2454</v>
      </c>
      <c r="G37" s="25"/>
      <c r="H37" s="25">
        <v>2405</v>
      </c>
    </row>
    <row r="38" spans="1:8" ht="15">
      <c r="A38" s="21" t="s">
        <v>110</v>
      </c>
      <c r="B38" s="21"/>
      <c r="D38" s="21"/>
      <c r="E38" s="47"/>
      <c r="F38" s="120">
        <f>SUM(F36:F37)</f>
        <v>211960</v>
      </c>
      <c r="G38" s="25"/>
      <c r="H38" s="120">
        <f>SUM(H36:H37)</f>
        <v>187555</v>
      </c>
    </row>
    <row r="39" spans="1:8" ht="15">
      <c r="A39" s="21"/>
      <c r="B39" s="21"/>
      <c r="D39" s="21"/>
      <c r="E39" s="47"/>
      <c r="F39" s="22"/>
      <c r="G39" s="25"/>
      <c r="H39" s="18"/>
    </row>
    <row r="40" spans="1:8" ht="15">
      <c r="A40" s="21" t="s">
        <v>75</v>
      </c>
      <c r="B40" s="21"/>
      <c r="D40" s="21"/>
      <c r="E40" s="47"/>
      <c r="F40" s="25"/>
      <c r="G40" s="25"/>
      <c r="H40" s="30"/>
    </row>
    <row r="41" spans="2:8" ht="15">
      <c r="B41" s="21" t="s">
        <v>47</v>
      </c>
      <c r="D41" s="21"/>
      <c r="E41" s="47"/>
      <c r="F41" s="25">
        <v>178014</v>
      </c>
      <c r="G41" s="25"/>
      <c r="H41" s="30">
        <v>171739</v>
      </c>
    </row>
    <row r="42" spans="2:8" ht="15">
      <c r="B42" s="21" t="s">
        <v>76</v>
      </c>
      <c r="D42" s="21"/>
      <c r="E42" s="47"/>
      <c r="F42" s="25">
        <v>24273</v>
      </c>
      <c r="G42" s="25"/>
      <c r="H42" s="30">
        <v>28618</v>
      </c>
    </row>
    <row r="43" spans="1:8" ht="15">
      <c r="A43" s="21"/>
      <c r="B43" s="21"/>
      <c r="D43" s="21"/>
      <c r="E43" s="21"/>
      <c r="F43" s="120">
        <f>SUM(F41:F42)</f>
        <v>202287</v>
      </c>
      <c r="G43" s="25"/>
      <c r="H43" s="120">
        <f>SUM(H41:H42)</f>
        <v>200357</v>
      </c>
    </row>
    <row r="44" spans="1:8" ht="15">
      <c r="A44" s="21"/>
      <c r="B44" s="21"/>
      <c r="D44" s="21"/>
      <c r="E44" s="47"/>
      <c r="F44" s="22"/>
      <c r="G44" s="25"/>
      <c r="H44" s="18"/>
    </row>
    <row r="45" spans="1:8" ht="15">
      <c r="A45" s="21" t="s">
        <v>77</v>
      </c>
      <c r="B45" s="21"/>
      <c r="D45" s="21"/>
      <c r="E45" s="47"/>
      <c r="F45" s="22"/>
      <c r="G45" s="25"/>
      <c r="H45" s="24"/>
    </row>
    <row r="46" spans="1:8" ht="15">
      <c r="A46" s="21"/>
      <c r="B46" s="21" t="s">
        <v>47</v>
      </c>
      <c r="D46" s="21"/>
      <c r="E46" s="47"/>
      <c r="F46" s="22">
        <v>27703</v>
      </c>
      <c r="G46" s="25"/>
      <c r="H46" s="22">
        <v>20575</v>
      </c>
    </row>
    <row r="47" spans="1:8" ht="15">
      <c r="A47" s="21"/>
      <c r="B47" s="21" t="s">
        <v>21</v>
      </c>
      <c r="D47" s="21"/>
      <c r="E47" s="47"/>
      <c r="F47" s="22">
        <v>16177</v>
      </c>
      <c r="G47" s="25"/>
      <c r="H47" s="22">
        <v>11235</v>
      </c>
    </row>
    <row r="48" spans="1:8" ht="15">
      <c r="A48" s="21"/>
      <c r="B48" s="21" t="s">
        <v>22</v>
      </c>
      <c r="D48" s="21"/>
      <c r="E48" s="47"/>
      <c r="F48" s="22">
        <v>11826</v>
      </c>
      <c r="G48" s="25"/>
      <c r="H48" s="22">
        <v>27360</v>
      </c>
    </row>
    <row r="49" spans="1:8" ht="15">
      <c r="A49" s="21"/>
      <c r="B49" s="21" t="s">
        <v>114</v>
      </c>
      <c r="D49" s="21"/>
      <c r="E49" s="47"/>
      <c r="F49" s="26">
        <v>17713</v>
      </c>
      <c r="G49" s="25"/>
      <c r="H49" s="26">
        <v>12704</v>
      </c>
    </row>
    <row r="50" spans="1:9" ht="15">
      <c r="A50" s="21"/>
      <c r="B50" s="21"/>
      <c r="D50" s="21"/>
      <c r="E50" s="126"/>
      <c r="F50" s="26">
        <f>SUM(F46:F49)</f>
        <v>73419</v>
      </c>
      <c r="G50" s="75"/>
      <c r="H50" s="20">
        <f>SUM(H45:H49)</f>
        <v>71874</v>
      </c>
      <c r="I50" s="127"/>
    </row>
    <row r="51" spans="1:8" ht="15">
      <c r="A51" s="21" t="s">
        <v>78</v>
      </c>
      <c r="B51" s="21"/>
      <c r="D51" s="21"/>
      <c r="E51" s="47"/>
      <c r="F51" s="120">
        <f>+F50+F43</f>
        <v>275706</v>
      </c>
      <c r="G51" s="25"/>
      <c r="H51" s="120">
        <f>+H50+H43</f>
        <v>272231</v>
      </c>
    </row>
    <row r="52" spans="1:8" ht="15.75" thickBot="1">
      <c r="A52" s="21" t="s">
        <v>80</v>
      </c>
      <c r="B52" s="21"/>
      <c r="D52" s="21"/>
      <c r="E52" s="47"/>
      <c r="F52" s="128">
        <f>+F51+F38</f>
        <v>487666</v>
      </c>
      <c r="G52" s="25"/>
      <c r="H52" s="128">
        <f>+H51+H38</f>
        <v>459786</v>
      </c>
    </row>
    <row r="53" spans="1:8" ht="15">
      <c r="A53" s="21"/>
      <c r="B53" s="21"/>
      <c r="D53" s="21"/>
      <c r="E53" s="47"/>
      <c r="F53" s="25"/>
      <c r="G53" s="25"/>
      <c r="H53" s="23"/>
    </row>
    <row r="54" spans="1:8" ht="15.75" thickBot="1">
      <c r="A54" s="21" t="s">
        <v>62</v>
      </c>
      <c r="B54" s="21"/>
      <c r="D54" s="21"/>
      <c r="E54" s="21"/>
      <c r="F54" s="113">
        <v>1.45</v>
      </c>
      <c r="G54" s="25"/>
      <c r="H54" s="113">
        <v>1.35</v>
      </c>
    </row>
    <row r="55" spans="1:8" ht="17.25" customHeight="1" thickTop="1">
      <c r="A55" s="21"/>
      <c r="B55" s="21"/>
      <c r="D55" s="21"/>
      <c r="E55" s="21"/>
      <c r="F55" s="45"/>
      <c r="G55" s="25"/>
      <c r="H55" s="45"/>
    </row>
    <row r="56" spans="1:8" ht="15">
      <c r="A56" s="21"/>
      <c r="B56" s="21"/>
      <c r="D56" s="21"/>
      <c r="E56" s="21"/>
      <c r="F56" s="45"/>
      <c r="G56" s="25"/>
      <c r="H56" s="45"/>
    </row>
    <row r="57" spans="1:8" ht="15">
      <c r="A57" s="21"/>
      <c r="B57" s="21"/>
      <c r="D57" s="21"/>
      <c r="E57" s="21"/>
      <c r="F57" s="45"/>
      <c r="G57" s="25"/>
      <c r="H57" s="45"/>
    </row>
    <row r="58" spans="6:8" ht="15">
      <c r="F58" s="46"/>
      <c r="H58" s="47"/>
    </row>
    <row r="59" spans="1:11" ht="48.75" customHeight="1">
      <c r="A59" s="139" t="s">
        <v>68</v>
      </c>
      <c r="B59" s="139"/>
      <c r="C59" s="139"/>
      <c r="D59" s="139"/>
      <c r="E59" s="139"/>
      <c r="F59" s="139"/>
      <c r="G59" s="139"/>
      <c r="H59" s="139"/>
      <c r="I59" s="139"/>
      <c r="J59" s="122"/>
      <c r="K59" s="122"/>
    </row>
    <row r="60" spans="6:8" ht="15">
      <c r="F60" s="46"/>
      <c r="H60" s="47"/>
    </row>
    <row r="61" spans="6:8" ht="15">
      <c r="F61" s="46"/>
      <c r="H61" s="48"/>
    </row>
    <row r="62" ht="15">
      <c r="H62" s="48"/>
    </row>
    <row r="63" ht="15">
      <c r="H63" s="49"/>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sheetData>
  <mergeCells count="1">
    <mergeCell ref="A59:I59"/>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74"/>
  <sheetViews>
    <sheetView view="pageBreakPreview" zoomScaleSheetLayoutView="100" workbookViewId="0" topLeftCell="A22">
      <selection activeCell="D27" sqref="D27"/>
    </sheetView>
  </sheetViews>
  <sheetFormatPr defaultColWidth="9.140625" defaultRowHeight="15"/>
  <cols>
    <col min="1" max="1" width="2.28125" style="53" customWidth="1"/>
    <col min="2" max="2" width="15.421875" style="53" customWidth="1"/>
    <col min="3" max="3" width="7.8515625" style="53" customWidth="1"/>
    <col min="4" max="4" width="12.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3"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25</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8"/>
      <c r="P4" s="58"/>
      <c r="Q4" s="58"/>
    </row>
    <row r="5" spans="1:13" ht="30.75" customHeight="1">
      <c r="A5" s="50" t="s">
        <v>52</v>
      </c>
      <c r="B5" s="51"/>
      <c r="C5" s="51"/>
      <c r="D5" s="51"/>
      <c r="E5" s="52"/>
      <c r="F5" s="51"/>
      <c r="G5" s="51"/>
      <c r="H5" s="51"/>
      <c r="I5" s="50"/>
      <c r="J5" s="50"/>
      <c r="K5" s="50"/>
      <c r="M5" s="50"/>
    </row>
    <row r="6" spans="1:13" ht="15.75">
      <c r="A6" s="1" t="str">
        <f>+pl!A8</f>
        <v>FOR THE SIX MONTHS PERIOD ENDED 31 DECEMBER 2006</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87</v>
      </c>
      <c r="H9" s="59"/>
      <c r="J9" s="61"/>
      <c r="K9" s="61"/>
      <c r="L9" s="62"/>
      <c r="M9" s="61"/>
    </row>
    <row r="10" spans="1:13" ht="15">
      <c r="A10" s="63"/>
      <c r="C10" s="51"/>
      <c r="D10" s="51"/>
      <c r="E10" s="52"/>
      <c r="F10" s="51"/>
      <c r="J10" s="65"/>
      <c r="K10" s="51"/>
      <c r="M10" s="51"/>
    </row>
    <row r="11" spans="1:13" ht="15">
      <c r="A11" s="51"/>
      <c r="B11" s="63"/>
      <c r="C11" s="51"/>
      <c r="D11" s="51"/>
      <c r="E11" s="52"/>
      <c r="F11" s="59"/>
      <c r="G11" s="140" t="s">
        <v>81</v>
      </c>
      <c r="H11" s="140"/>
      <c r="I11" s="140"/>
      <c r="J11" s="65"/>
      <c r="K11" s="65" t="s">
        <v>53</v>
      </c>
      <c r="M11" s="51"/>
    </row>
    <row r="12" spans="1:17" ht="13.5" customHeight="1">
      <c r="A12" s="51"/>
      <c r="B12" s="50"/>
      <c r="C12" s="51"/>
      <c r="D12" s="51"/>
      <c r="E12" s="67" t="s">
        <v>26</v>
      </c>
      <c r="F12" s="64"/>
      <c r="G12" s="67" t="s">
        <v>26</v>
      </c>
      <c r="H12" s="64"/>
      <c r="I12" s="67" t="s">
        <v>54</v>
      </c>
      <c r="J12" s="67"/>
      <c r="K12" s="64" t="s">
        <v>27</v>
      </c>
      <c r="L12" s="66"/>
      <c r="M12" s="64"/>
      <c r="O12" s="65" t="s">
        <v>82</v>
      </c>
      <c r="Q12" s="65" t="s">
        <v>30</v>
      </c>
    </row>
    <row r="13" spans="1:17" ht="15.75" customHeight="1">
      <c r="A13" s="51"/>
      <c r="B13" s="51"/>
      <c r="C13" s="51"/>
      <c r="D13" s="51"/>
      <c r="E13" s="67" t="s">
        <v>28</v>
      </c>
      <c r="F13" s="64"/>
      <c r="G13" s="67" t="s">
        <v>29</v>
      </c>
      <c r="H13" s="64"/>
      <c r="I13" s="67" t="s">
        <v>86</v>
      </c>
      <c r="J13" s="67"/>
      <c r="K13" s="64" t="s">
        <v>85</v>
      </c>
      <c r="L13" s="66"/>
      <c r="M13" s="64" t="s">
        <v>30</v>
      </c>
      <c r="O13" s="65" t="s">
        <v>83</v>
      </c>
      <c r="Q13" s="65" t="s">
        <v>84</v>
      </c>
    </row>
    <row r="14" spans="1:17" ht="15">
      <c r="A14" s="51"/>
      <c r="B14" s="51"/>
      <c r="C14" s="51"/>
      <c r="D14" s="51"/>
      <c r="E14" s="67" t="s">
        <v>6</v>
      </c>
      <c r="F14" s="67"/>
      <c r="G14" s="67" t="s">
        <v>6</v>
      </c>
      <c r="H14" s="67"/>
      <c r="I14" s="67" t="s">
        <v>6</v>
      </c>
      <c r="J14" s="67"/>
      <c r="K14" s="67" t="s">
        <v>6</v>
      </c>
      <c r="L14" s="62"/>
      <c r="M14" s="67" t="s">
        <v>6</v>
      </c>
      <c r="O14" s="65" t="s">
        <v>6</v>
      </c>
      <c r="Q14" s="65" t="s">
        <v>6</v>
      </c>
    </row>
    <row r="15" spans="1:17" ht="15">
      <c r="A15" s="51"/>
      <c r="B15" s="51"/>
      <c r="C15" s="51"/>
      <c r="D15" s="51"/>
      <c r="E15" s="68"/>
      <c r="F15" s="67"/>
      <c r="G15" s="68"/>
      <c r="H15" s="67"/>
      <c r="I15" s="68"/>
      <c r="J15" s="67"/>
      <c r="K15" s="68"/>
      <c r="L15" s="62"/>
      <c r="M15" s="68"/>
      <c r="O15" s="129"/>
      <c r="Q15" s="134"/>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72"/>
      <c r="P17" s="72"/>
      <c r="Q17" s="50"/>
      <c r="R17" s="72"/>
    </row>
    <row r="18" spans="1:18" ht="15.75">
      <c r="A18" s="70" t="s">
        <v>65</v>
      </c>
      <c r="B18" s="59"/>
      <c r="C18" s="59"/>
      <c r="E18" s="71">
        <v>71591</v>
      </c>
      <c r="F18" s="61"/>
      <c r="G18" s="71">
        <v>48926</v>
      </c>
      <c r="H18" s="61"/>
      <c r="I18" s="71">
        <v>-2861</v>
      </c>
      <c r="J18" s="71"/>
      <c r="K18" s="71">
        <v>67494</v>
      </c>
      <c r="L18" s="72"/>
      <c r="M18" s="71">
        <f>SUM(E18:K18)</f>
        <v>185150</v>
      </c>
      <c r="N18" s="72"/>
      <c r="O18" s="131">
        <f>+'bs'!H37</f>
        <v>2405</v>
      </c>
      <c r="P18" s="72"/>
      <c r="Q18" s="135">
        <f>O18+M18</f>
        <v>187555</v>
      </c>
      <c r="R18" s="72"/>
    </row>
    <row r="19" spans="1:18" ht="15.75">
      <c r="A19" s="70"/>
      <c r="B19" s="59"/>
      <c r="C19" s="59"/>
      <c r="E19" s="71"/>
      <c r="F19" s="61"/>
      <c r="G19" s="71"/>
      <c r="H19" s="61"/>
      <c r="I19" s="71"/>
      <c r="J19" s="71"/>
      <c r="K19" s="71"/>
      <c r="L19" s="72"/>
      <c r="M19" s="71"/>
      <c r="N19" s="72"/>
      <c r="O19" s="72"/>
      <c r="P19" s="72"/>
      <c r="Q19" s="50"/>
      <c r="R19" s="72"/>
    </row>
    <row r="20" spans="1:18" ht="15.75">
      <c r="A20" s="70" t="s">
        <v>13</v>
      </c>
      <c r="B20" s="59"/>
      <c r="C20" s="59"/>
      <c r="E20" s="71">
        <v>0</v>
      </c>
      <c r="F20" s="61"/>
      <c r="G20" s="71">
        <v>0</v>
      </c>
      <c r="H20" s="61"/>
      <c r="I20" s="71">
        <v>0</v>
      </c>
      <c r="J20" s="71"/>
      <c r="K20" s="71">
        <f>pl!I45</f>
        <v>15029</v>
      </c>
      <c r="L20" s="72"/>
      <c r="M20" s="71">
        <f>SUM(E20:K20)</f>
        <v>15029</v>
      </c>
      <c r="N20" s="72"/>
      <c r="O20" s="131">
        <f>+pl!I46</f>
        <v>50</v>
      </c>
      <c r="P20" s="72"/>
      <c r="Q20" s="135">
        <f>O20+M20</f>
        <v>15079</v>
      </c>
      <c r="R20" s="72"/>
    </row>
    <row r="21" spans="1:18" ht="15.75">
      <c r="A21" s="70"/>
      <c r="B21" s="59"/>
      <c r="C21" s="59"/>
      <c r="E21" s="71"/>
      <c r="F21" s="61"/>
      <c r="G21" s="71"/>
      <c r="H21" s="61"/>
      <c r="I21" s="71"/>
      <c r="J21" s="71"/>
      <c r="K21" s="71"/>
      <c r="L21" s="72"/>
      <c r="M21" s="71"/>
      <c r="N21" s="72"/>
      <c r="O21" s="130"/>
      <c r="P21" s="72"/>
      <c r="Q21" s="50"/>
      <c r="R21" s="72"/>
    </row>
    <row r="22" spans="1:18" ht="15.75">
      <c r="A22" s="70" t="s">
        <v>103</v>
      </c>
      <c r="B22" s="59"/>
      <c r="C22" s="59"/>
      <c r="E22" s="71">
        <v>5000</v>
      </c>
      <c r="F22" s="61"/>
      <c r="G22" s="71">
        <v>6000</v>
      </c>
      <c r="H22" s="61"/>
      <c r="I22" s="71">
        <v>0</v>
      </c>
      <c r="J22" s="71"/>
      <c r="K22" s="71">
        <v>0</v>
      </c>
      <c r="L22" s="72"/>
      <c r="M22" s="71">
        <f>SUM(E22:K22)</f>
        <v>11000</v>
      </c>
      <c r="N22" s="72"/>
      <c r="O22" s="130">
        <v>0</v>
      </c>
      <c r="P22" s="72"/>
      <c r="Q22" s="135">
        <f>O22+M22</f>
        <v>11000</v>
      </c>
      <c r="R22" s="72"/>
    </row>
    <row r="23" spans="1:18" ht="15.75">
      <c r="A23" s="70"/>
      <c r="B23" s="61" t="s">
        <v>104</v>
      </c>
      <c r="C23" s="59"/>
      <c r="E23" s="71"/>
      <c r="F23" s="61"/>
      <c r="G23" s="71"/>
      <c r="H23" s="61"/>
      <c r="I23" s="71"/>
      <c r="J23" s="71"/>
      <c r="K23" s="71"/>
      <c r="L23" s="72"/>
      <c r="M23" s="71"/>
      <c r="N23" s="72"/>
      <c r="O23" s="130"/>
      <c r="P23" s="72"/>
      <c r="Q23" s="50"/>
      <c r="R23" s="72"/>
    </row>
    <row r="24" spans="1:18" ht="15.75">
      <c r="A24" s="70"/>
      <c r="B24" s="132" t="s">
        <v>105</v>
      </c>
      <c r="C24" s="59"/>
      <c r="E24" s="71"/>
      <c r="F24" s="61"/>
      <c r="G24" s="71"/>
      <c r="H24" s="61"/>
      <c r="I24" s="71"/>
      <c r="J24" s="71"/>
      <c r="K24" s="71"/>
      <c r="L24" s="72"/>
      <c r="M24" s="71"/>
      <c r="N24" s="72"/>
      <c r="O24" s="130"/>
      <c r="P24" s="72"/>
      <c r="Q24" s="50"/>
      <c r="R24" s="72"/>
    </row>
    <row r="25" spans="1:18" ht="15.75">
      <c r="A25" s="70"/>
      <c r="B25" s="121"/>
      <c r="C25" s="59"/>
      <c r="E25" s="71"/>
      <c r="F25" s="61"/>
      <c r="G25" s="71"/>
      <c r="H25" s="61"/>
      <c r="I25" s="71"/>
      <c r="J25" s="71"/>
      <c r="K25" s="71"/>
      <c r="L25" s="72"/>
      <c r="M25" s="71"/>
      <c r="N25" s="72"/>
      <c r="O25" s="130"/>
      <c r="P25" s="72"/>
      <c r="Q25" s="50"/>
      <c r="R25" s="72"/>
    </row>
    <row r="26" spans="1:18" ht="15.75">
      <c r="A26" s="70" t="s">
        <v>31</v>
      </c>
      <c r="B26" s="59"/>
      <c r="C26" s="59"/>
      <c r="E26" s="71">
        <v>0</v>
      </c>
      <c r="F26" s="61"/>
      <c r="G26" s="71">
        <v>0</v>
      </c>
      <c r="H26" s="61"/>
      <c r="I26" s="71">
        <v>0</v>
      </c>
      <c r="J26" s="71"/>
      <c r="K26" s="71">
        <v>0</v>
      </c>
      <c r="L26" s="72"/>
      <c r="M26" s="71">
        <f>SUM(E26:K26)</f>
        <v>0</v>
      </c>
      <c r="N26" s="72"/>
      <c r="O26" s="130">
        <v>0</v>
      </c>
      <c r="P26" s="72"/>
      <c r="Q26" s="135">
        <f>O26+M26</f>
        <v>0</v>
      </c>
      <c r="R26" s="72"/>
    </row>
    <row r="27" spans="1:18" ht="15.75">
      <c r="A27" s="70"/>
      <c r="B27" s="59"/>
      <c r="C27" s="59"/>
      <c r="E27" s="71"/>
      <c r="F27" s="61"/>
      <c r="G27" s="71"/>
      <c r="H27" s="61"/>
      <c r="I27" s="71"/>
      <c r="J27" s="71"/>
      <c r="K27" s="71"/>
      <c r="L27" s="72"/>
      <c r="M27" s="71"/>
      <c r="N27" s="72"/>
      <c r="O27" s="130"/>
      <c r="P27" s="72"/>
      <c r="Q27" s="50"/>
      <c r="R27" s="72"/>
    </row>
    <row r="28" spans="1:18" ht="15.75">
      <c r="A28" s="70" t="s">
        <v>106</v>
      </c>
      <c r="B28" s="59"/>
      <c r="C28" s="59"/>
      <c r="E28" s="71">
        <v>0</v>
      </c>
      <c r="F28" s="61"/>
      <c r="G28" s="73">
        <v>0</v>
      </c>
      <c r="H28" s="61"/>
      <c r="I28" s="73">
        <v>-1673</v>
      </c>
      <c r="J28" s="73"/>
      <c r="K28" s="73">
        <v>0</v>
      </c>
      <c r="L28" s="72"/>
      <c r="M28" s="71">
        <f>SUM(E28:K28)</f>
        <v>-1673</v>
      </c>
      <c r="N28" s="72"/>
      <c r="O28" s="130">
        <v>0</v>
      </c>
      <c r="P28" s="72"/>
      <c r="Q28" s="135">
        <f>O28+M28</f>
        <v>-1673</v>
      </c>
      <c r="R28" s="72"/>
    </row>
    <row r="29" spans="1:18" ht="15.75">
      <c r="A29" s="74"/>
      <c r="B29" s="59"/>
      <c r="C29" s="59"/>
      <c r="E29" s="71"/>
      <c r="F29" s="64"/>
      <c r="G29" s="75"/>
      <c r="H29" s="64"/>
      <c r="I29" s="75"/>
      <c r="J29" s="75"/>
      <c r="K29" s="75"/>
      <c r="L29" s="72"/>
      <c r="M29" s="71"/>
      <c r="N29" s="72"/>
      <c r="O29" s="130"/>
      <c r="P29" s="72"/>
      <c r="Q29" s="50"/>
      <c r="R29" s="72"/>
    </row>
    <row r="30" spans="1:18" ht="22.5" customHeight="1" thickBot="1">
      <c r="A30" s="70" t="s">
        <v>131</v>
      </c>
      <c r="B30" s="59"/>
      <c r="C30" s="59"/>
      <c r="E30" s="76">
        <f>SUM(E17:E29)</f>
        <v>76591</v>
      </c>
      <c r="F30" s="76"/>
      <c r="G30" s="76">
        <f>SUM(G17:G29)</f>
        <v>54926</v>
      </c>
      <c r="H30" s="76"/>
      <c r="I30" s="76">
        <f>SUM(I17:I29)</f>
        <v>-4534</v>
      </c>
      <c r="J30" s="71"/>
      <c r="K30" s="76">
        <f>SUM(K17:K29)</f>
        <v>82523</v>
      </c>
      <c r="L30" s="72"/>
      <c r="M30" s="76">
        <f>SUM(M17:M29)</f>
        <v>209506</v>
      </c>
      <c r="N30" s="72"/>
      <c r="O30" s="76">
        <f>SUM(O17:O29)</f>
        <v>2455</v>
      </c>
      <c r="P30" s="72"/>
      <c r="Q30" s="76">
        <f>SUM(Q17:Q29)</f>
        <v>211961</v>
      </c>
      <c r="R30" s="72"/>
    </row>
    <row r="31" spans="1:18" ht="22.5" customHeight="1" thickTop="1">
      <c r="A31" s="70"/>
      <c r="B31" s="59"/>
      <c r="C31" s="59"/>
      <c r="E31" s="71"/>
      <c r="F31" s="64"/>
      <c r="G31" s="71"/>
      <c r="H31" s="64"/>
      <c r="I31" s="71"/>
      <c r="J31" s="71"/>
      <c r="K31" s="71"/>
      <c r="L31" s="72"/>
      <c r="M31" s="71"/>
      <c r="N31" s="72"/>
      <c r="O31" s="72"/>
      <c r="P31" s="72"/>
      <c r="Q31" s="50"/>
      <c r="R31" s="72"/>
    </row>
    <row r="32" spans="1:17" ht="15">
      <c r="A32" s="50"/>
      <c r="B32" s="51"/>
      <c r="C32" s="59"/>
      <c r="E32" s="60"/>
      <c r="F32" s="59"/>
      <c r="G32" s="77"/>
      <c r="H32" s="59"/>
      <c r="I32" s="77"/>
      <c r="J32" s="77"/>
      <c r="K32" s="77"/>
      <c r="M32" s="77"/>
      <c r="Q32" s="51"/>
    </row>
    <row r="33" spans="1:17" ht="15.75">
      <c r="A33" s="114"/>
      <c r="B33" s="69"/>
      <c r="C33" s="59"/>
      <c r="E33" s="60"/>
      <c r="F33" s="59"/>
      <c r="G33" s="77"/>
      <c r="H33" s="59"/>
      <c r="I33" s="77"/>
      <c r="J33" s="77"/>
      <c r="K33" s="77"/>
      <c r="M33" s="77"/>
      <c r="Q33" s="51"/>
    </row>
    <row r="34" spans="1:18" ht="15.75">
      <c r="A34" s="70" t="s">
        <v>50</v>
      </c>
      <c r="B34" s="59"/>
      <c r="C34" s="59"/>
      <c r="E34" s="71">
        <v>71591</v>
      </c>
      <c r="F34" s="61"/>
      <c r="G34" s="71">
        <v>48926</v>
      </c>
      <c r="H34" s="61"/>
      <c r="I34" s="71">
        <v>0</v>
      </c>
      <c r="J34" s="71"/>
      <c r="K34" s="71">
        <v>48115</v>
      </c>
      <c r="L34" s="72"/>
      <c r="M34" s="71">
        <f>SUM(E34:K34)</f>
        <v>168632</v>
      </c>
      <c r="N34" s="72"/>
      <c r="O34" s="130">
        <v>0</v>
      </c>
      <c r="P34" s="72"/>
      <c r="Q34" s="135">
        <f aca="true" t="shared" si="0" ref="Q34:Q40">O34+M34</f>
        <v>168632</v>
      </c>
      <c r="R34" s="72"/>
    </row>
    <row r="35" spans="1:18" ht="15.75">
      <c r="A35" s="70"/>
      <c r="B35" s="59"/>
      <c r="C35" s="59"/>
      <c r="E35" s="71"/>
      <c r="F35" s="61"/>
      <c r="G35" s="71"/>
      <c r="H35" s="61"/>
      <c r="I35" s="71"/>
      <c r="J35" s="71"/>
      <c r="K35" s="71"/>
      <c r="L35" s="72"/>
      <c r="M35" s="71"/>
      <c r="N35" s="72"/>
      <c r="O35" s="130"/>
      <c r="P35" s="72"/>
      <c r="Q35" s="135"/>
      <c r="R35" s="72"/>
    </row>
    <row r="36" spans="1:18" ht="15.75">
      <c r="A36" s="70" t="s">
        <v>13</v>
      </c>
      <c r="B36" s="59"/>
      <c r="C36" s="59"/>
      <c r="E36" s="71">
        <v>0</v>
      </c>
      <c r="F36" s="61"/>
      <c r="G36" s="71">
        <v>0</v>
      </c>
      <c r="H36" s="61"/>
      <c r="I36" s="71">
        <v>0</v>
      </c>
      <c r="J36" s="71"/>
      <c r="K36" s="71">
        <v>9131</v>
      </c>
      <c r="L36" s="72"/>
      <c r="M36" s="71">
        <f>SUM(E36:K36)</f>
        <v>9131</v>
      </c>
      <c r="N36" s="72"/>
      <c r="O36" s="130">
        <v>0</v>
      </c>
      <c r="P36" s="72"/>
      <c r="Q36" s="135">
        <f t="shared" si="0"/>
        <v>9131</v>
      </c>
      <c r="R36" s="72"/>
    </row>
    <row r="37" spans="1:18" ht="15.75">
      <c r="A37" s="70"/>
      <c r="B37" s="59"/>
      <c r="C37" s="59"/>
      <c r="E37" s="71"/>
      <c r="F37" s="61"/>
      <c r="G37" s="71"/>
      <c r="H37" s="61"/>
      <c r="I37" s="71"/>
      <c r="J37" s="71"/>
      <c r="K37" s="71"/>
      <c r="L37" s="72"/>
      <c r="M37" s="71"/>
      <c r="N37" s="72"/>
      <c r="O37" s="130"/>
      <c r="P37" s="72"/>
      <c r="Q37" s="135"/>
      <c r="R37" s="72"/>
    </row>
    <row r="38" spans="1:18" ht="15.75">
      <c r="A38" s="70" t="s">
        <v>31</v>
      </c>
      <c r="B38" s="59"/>
      <c r="C38" s="59"/>
      <c r="E38" s="71">
        <v>0</v>
      </c>
      <c r="F38" s="61"/>
      <c r="G38" s="73">
        <v>0</v>
      </c>
      <c r="H38" s="61"/>
      <c r="I38" s="73">
        <v>0</v>
      </c>
      <c r="J38" s="73"/>
      <c r="K38" s="73">
        <v>0</v>
      </c>
      <c r="L38" s="72"/>
      <c r="M38" s="71">
        <f>SUM(E38:K38)</f>
        <v>0</v>
      </c>
      <c r="N38" s="72"/>
      <c r="O38" s="130">
        <v>0</v>
      </c>
      <c r="P38" s="72"/>
      <c r="Q38" s="135">
        <f t="shared" si="0"/>
        <v>0</v>
      </c>
      <c r="R38" s="72"/>
    </row>
    <row r="39" spans="1:18" ht="15.75">
      <c r="A39" s="70"/>
      <c r="B39" s="59"/>
      <c r="C39" s="59"/>
      <c r="E39" s="71"/>
      <c r="F39" s="61"/>
      <c r="G39" s="73"/>
      <c r="H39" s="61"/>
      <c r="I39" s="73"/>
      <c r="J39" s="73"/>
      <c r="K39" s="73"/>
      <c r="L39" s="72"/>
      <c r="M39" s="71"/>
      <c r="N39" s="72"/>
      <c r="O39" s="130"/>
      <c r="P39" s="72"/>
      <c r="Q39" s="135"/>
      <c r="R39" s="72"/>
    </row>
    <row r="40" spans="1:18" ht="15.75">
      <c r="A40" s="70" t="s">
        <v>106</v>
      </c>
      <c r="B40" s="59"/>
      <c r="C40" s="59"/>
      <c r="E40" s="71">
        <v>0</v>
      </c>
      <c r="F40" s="61"/>
      <c r="G40" s="73">
        <v>0</v>
      </c>
      <c r="H40" s="61"/>
      <c r="I40" s="73">
        <v>-1860</v>
      </c>
      <c r="J40" s="73"/>
      <c r="K40" s="73">
        <v>0</v>
      </c>
      <c r="L40" s="72"/>
      <c r="M40" s="71">
        <v>-1860</v>
      </c>
      <c r="N40" s="72"/>
      <c r="O40" s="130">
        <v>0</v>
      </c>
      <c r="P40" s="72"/>
      <c r="Q40" s="135">
        <f t="shared" si="0"/>
        <v>-1860</v>
      </c>
      <c r="R40" s="72"/>
    </row>
    <row r="41" spans="1:18" ht="15.75">
      <c r="A41" s="74"/>
      <c r="B41" s="59"/>
      <c r="C41" s="59"/>
      <c r="E41" s="71"/>
      <c r="F41" s="64"/>
      <c r="G41" s="75"/>
      <c r="H41" s="64"/>
      <c r="I41" s="75"/>
      <c r="J41" s="75"/>
      <c r="K41" s="75"/>
      <c r="L41" s="72"/>
      <c r="M41" s="71"/>
      <c r="N41" s="72"/>
      <c r="O41" s="72"/>
      <c r="P41" s="72"/>
      <c r="Q41" s="50"/>
      <c r="R41" s="72"/>
    </row>
    <row r="42" spans="1:18" ht="22.5" customHeight="1" thickBot="1">
      <c r="A42" s="70" t="s">
        <v>128</v>
      </c>
      <c r="B42" s="59"/>
      <c r="C42" s="59"/>
      <c r="E42" s="76">
        <f>SUM(E32:E41)</f>
        <v>71591</v>
      </c>
      <c r="F42" s="64"/>
      <c r="G42" s="76">
        <f>SUM(G32:G41)</f>
        <v>48926</v>
      </c>
      <c r="H42" s="64"/>
      <c r="I42" s="76">
        <f>SUM(I32:I41)</f>
        <v>-1860</v>
      </c>
      <c r="J42" s="71"/>
      <c r="K42" s="76">
        <f>SUM(K32:K41)</f>
        <v>57246</v>
      </c>
      <c r="L42" s="72"/>
      <c r="M42" s="76">
        <f>SUM(M32:M41)</f>
        <v>175903</v>
      </c>
      <c r="N42" s="72"/>
      <c r="O42" s="76">
        <f>SUM(O32:O41)</f>
        <v>0</v>
      </c>
      <c r="P42" s="72"/>
      <c r="Q42" s="76">
        <f>SUM(Q32:Q41)</f>
        <v>175903</v>
      </c>
      <c r="R42" s="72"/>
    </row>
    <row r="43" spans="1:17" ht="15.75" thickTop="1">
      <c r="A43" s="59"/>
      <c r="B43" s="59"/>
      <c r="C43" s="59"/>
      <c r="E43" s="60"/>
      <c r="F43" s="59"/>
      <c r="G43" s="59"/>
      <c r="H43" s="59"/>
      <c r="I43" s="77"/>
      <c r="J43" s="77"/>
      <c r="K43" s="77"/>
      <c r="M43" s="77"/>
      <c r="Q43" s="51"/>
    </row>
    <row r="44" spans="1:13" ht="15.75">
      <c r="A44" s="78"/>
      <c r="B44" s="79"/>
      <c r="C44" s="79"/>
      <c r="E44" s="79"/>
      <c r="F44" s="79"/>
      <c r="G44" s="79"/>
      <c r="H44" s="79"/>
      <c r="I44" s="80"/>
      <c r="J44" s="80"/>
      <c r="K44" s="81"/>
      <c r="M44" s="77"/>
    </row>
    <row r="45" spans="1:11" ht="15">
      <c r="A45" s="79"/>
      <c r="B45" s="79"/>
      <c r="C45" s="79"/>
      <c r="E45" s="79"/>
      <c r="F45" s="79"/>
      <c r="G45" s="79"/>
      <c r="H45" s="79"/>
      <c r="I45" s="80"/>
      <c r="J45" s="80"/>
      <c r="K45" s="82"/>
    </row>
    <row r="46" spans="1:17" ht="35.25" customHeight="1">
      <c r="A46" s="141" t="s">
        <v>88</v>
      </c>
      <c r="B46" s="141"/>
      <c r="C46" s="141"/>
      <c r="D46" s="141"/>
      <c r="E46" s="141"/>
      <c r="F46" s="141"/>
      <c r="G46" s="141"/>
      <c r="H46" s="141"/>
      <c r="I46" s="141"/>
      <c r="J46" s="141"/>
      <c r="K46" s="141"/>
      <c r="L46" s="141"/>
      <c r="M46" s="141"/>
      <c r="N46" s="141"/>
      <c r="O46" s="141"/>
      <c r="P46" s="141"/>
      <c r="Q46" s="141"/>
    </row>
    <row r="47" spans="2:11" ht="15.75">
      <c r="B47" s="69"/>
      <c r="C47" s="83"/>
      <c r="D47" s="83"/>
      <c r="F47" s="84"/>
      <c r="G47" s="84"/>
      <c r="H47" s="84"/>
      <c r="I47" s="84"/>
      <c r="J47" s="84"/>
      <c r="K47" s="84"/>
    </row>
    <row r="48" spans="2:13" ht="15.75">
      <c r="B48" s="83"/>
      <c r="C48" s="83"/>
      <c r="D48" s="83"/>
      <c r="I48" s="85"/>
      <c r="J48" s="85"/>
      <c r="K48" s="85"/>
      <c r="M48" s="85"/>
    </row>
    <row r="49" spans="2:4" ht="15.75">
      <c r="B49" s="86"/>
      <c r="C49" s="83"/>
      <c r="D49" s="83"/>
    </row>
    <row r="50" spans="2:13" ht="15.75">
      <c r="B50" s="83"/>
      <c r="C50" s="83"/>
      <c r="E50" s="87"/>
      <c r="I50" s="88"/>
      <c r="J50" s="88"/>
      <c r="K50" s="88"/>
      <c r="M50" s="88"/>
    </row>
    <row r="51" spans="2:13" ht="15.75">
      <c r="B51" s="83"/>
      <c r="C51" s="83"/>
      <c r="I51" s="88"/>
      <c r="J51" s="88"/>
      <c r="K51" s="88"/>
      <c r="M51" s="88"/>
    </row>
    <row r="52" spans="2:3" ht="15.75">
      <c r="B52" s="83"/>
      <c r="C52" s="83"/>
    </row>
    <row r="53" spans="2:3" ht="15.75">
      <c r="B53" s="69"/>
      <c r="C53" s="83"/>
    </row>
    <row r="54" spans="1:13" ht="15.75">
      <c r="A54" s="83"/>
      <c r="B54" s="83"/>
      <c r="C54" s="83"/>
      <c r="I54" s="88"/>
      <c r="J54" s="88"/>
      <c r="K54" s="88"/>
      <c r="M54" s="88"/>
    </row>
    <row r="55" spans="2:13" ht="15.75">
      <c r="B55" s="83"/>
      <c r="C55" s="83"/>
      <c r="I55" s="88"/>
      <c r="J55" s="88"/>
      <c r="K55" s="88"/>
      <c r="M55" s="88"/>
    </row>
    <row r="56" spans="1:5" ht="15.75">
      <c r="A56" s="83"/>
      <c r="B56" s="83"/>
      <c r="C56" s="83"/>
      <c r="D56" s="83"/>
      <c r="E56" s="89"/>
    </row>
    <row r="57" spans="1:8" ht="15.75">
      <c r="A57" s="83"/>
      <c r="B57" s="83"/>
      <c r="C57" s="83"/>
      <c r="D57" s="83"/>
      <c r="E57" s="89"/>
      <c r="F57" s="83"/>
      <c r="G57" s="83"/>
      <c r="H57" s="83"/>
    </row>
    <row r="58" spans="1:8" ht="15.75">
      <c r="A58" s="83"/>
      <c r="B58" s="69"/>
      <c r="C58" s="83"/>
      <c r="D58" s="83"/>
      <c r="E58" s="89"/>
      <c r="F58" s="83"/>
      <c r="G58" s="83"/>
      <c r="H58" s="83"/>
    </row>
    <row r="59" spans="1:13" ht="15.75">
      <c r="A59" s="83"/>
      <c r="B59" s="83"/>
      <c r="C59" s="83"/>
      <c r="D59" s="83"/>
      <c r="E59" s="89"/>
      <c r="F59" s="83"/>
      <c r="G59" s="83"/>
      <c r="H59" s="83"/>
      <c r="I59" s="90"/>
      <c r="J59" s="90"/>
      <c r="K59" s="90"/>
      <c r="M59" s="90"/>
    </row>
    <row r="60" spans="1:13" ht="15.75">
      <c r="A60" s="83"/>
      <c r="B60" s="83"/>
      <c r="C60" s="83"/>
      <c r="D60" s="83"/>
      <c r="E60" s="89"/>
      <c r="F60" s="91"/>
      <c r="G60" s="91"/>
      <c r="H60" s="91"/>
      <c r="I60" s="91"/>
      <c r="J60" s="91"/>
      <c r="K60" s="91"/>
      <c r="M60" s="91"/>
    </row>
    <row r="61" spans="1:13" ht="15.75">
      <c r="A61" s="83"/>
      <c r="B61" s="83"/>
      <c r="C61" s="83"/>
      <c r="D61" s="83"/>
      <c r="E61" s="89"/>
      <c r="F61" s="92"/>
      <c r="G61" s="92"/>
      <c r="H61" s="92"/>
      <c r="I61" s="92"/>
      <c r="J61" s="92"/>
      <c r="K61" s="92"/>
      <c r="M61" s="92"/>
    </row>
    <row r="62" spans="1:5" ht="15.75">
      <c r="A62" s="83"/>
      <c r="B62" s="83"/>
      <c r="C62" s="83"/>
      <c r="D62" s="83"/>
      <c r="E62" s="89"/>
    </row>
    <row r="63" spans="1:5" ht="15.75">
      <c r="A63" s="83"/>
      <c r="B63" s="69"/>
      <c r="C63" s="83"/>
      <c r="D63" s="83"/>
      <c r="E63" s="89"/>
    </row>
    <row r="64" spans="1:13" ht="15.75">
      <c r="A64" s="83"/>
      <c r="B64" s="83"/>
      <c r="C64" s="83"/>
      <c r="D64" s="83"/>
      <c r="E64" s="89"/>
      <c r="F64" s="93"/>
      <c r="G64" s="93"/>
      <c r="H64" s="93"/>
      <c r="I64" s="93"/>
      <c r="J64" s="93"/>
      <c r="K64" s="93"/>
      <c r="M64" s="93"/>
    </row>
    <row r="65" spans="1:13" ht="15.75">
      <c r="A65" s="83"/>
      <c r="B65" s="83"/>
      <c r="C65" s="83"/>
      <c r="D65" s="83"/>
      <c r="E65" s="89"/>
      <c r="F65" s="94"/>
      <c r="G65" s="94"/>
      <c r="H65" s="94"/>
      <c r="I65" s="94"/>
      <c r="J65" s="94"/>
      <c r="K65" s="94"/>
      <c r="M65" s="94"/>
    </row>
    <row r="66" spans="1:13" ht="15.75">
      <c r="A66" s="83"/>
      <c r="B66" s="83"/>
      <c r="C66" s="83"/>
      <c r="D66" s="83"/>
      <c r="E66" s="89"/>
      <c r="F66" s="94"/>
      <c r="G66" s="94"/>
      <c r="H66" s="94"/>
      <c r="I66" s="94"/>
      <c r="J66" s="94"/>
      <c r="K66" s="94"/>
      <c r="M66" s="94"/>
    </row>
    <row r="67" spans="1:13" ht="15.75">
      <c r="A67" s="83"/>
      <c r="B67" s="83"/>
      <c r="C67" s="83"/>
      <c r="D67" s="83"/>
      <c r="E67" s="89"/>
      <c r="F67" s="95"/>
      <c r="G67" s="95"/>
      <c r="H67" s="95"/>
      <c r="I67" s="91"/>
      <c r="J67" s="91"/>
      <c r="K67" s="91"/>
      <c r="M67" s="91"/>
    </row>
    <row r="68" spans="1:13" ht="15.75">
      <c r="A68" s="83"/>
      <c r="B68" s="83"/>
      <c r="C68" s="83"/>
      <c r="D68" s="83"/>
      <c r="E68" s="89"/>
      <c r="F68" s="95"/>
      <c r="G68" s="95"/>
      <c r="H68" s="95"/>
      <c r="I68" s="91"/>
      <c r="J68" s="91"/>
      <c r="K68" s="91"/>
      <c r="M68" s="91"/>
    </row>
    <row r="69" spans="1:13" ht="15.75">
      <c r="A69" s="83"/>
      <c r="B69" s="83"/>
      <c r="C69" s="83"/>
      <c r="D69" s="83"/>
      <c r="E69" s="89"/>
      <c r="F69" s="96"/>
      <c r="G69" s="96"/>
      <c r="H69" s="96"/>
      <c r="I69" s="96"/>
      <c r="J69" s="96"/>
      <c r="K69" s="96"/>
      <c r="M69" s="96"/>
    </row>
    <row r="70" spans="1:5" ht="15.75">
      <c r="A70" s="83"/>
      <c r="B70" s="83"/>
      <c r="C70" s="83"/>
      <c r="D70" s="83"/>
      <c r="E70" s="89"/>
    </row>
    <row r="71" spans="1:5" ht="15.75">
      <c r="A71" s="83"/>
      <c r="B71" s="83"/>
      <c r="C71" s="83"/>
      <c r="D71" s="83"/>
      <c r="E71" s="89"/>
    </row>
    <row r="72" spans="1:5" ht="15.75">
      <c r="A72" s="83"/>
      <c r="B72" s="83"/>
      <c r="C72" s="83"/>
      <c r="D72" s="83"/>
      <c r="E72" s="89"/>
    </row>
    <row r="73" spans="1:5" ht="15.75">
      <c r="A73" s="83"/>
      <c r="B73" s="83"/>
      <c r="C73" s="83"/>
      <c r="D73" s="83"/>
      <c r="E73" s="89"/>
    </row>
    <row r="74" spans="1:5" ht="15.75">
      <c r="A74" s="83"/>
      <c r="B74" s="83"/>
      <c r="C74" s="83"/>
      <c r="D74" s="83"/>
      <c r="E74" s="89"/>
    </row>
  </sheetData>
  <mergeCells count="2">
    <mergeCell ref="G11:I11"/>
    <mergeCell ref="A46:Q46"/>
  </mergeCells>
  <printOptions/>
  <pageMargins left="0.7874015748031497" right="0.3937007874015748" top="0.7874015748031497" bottom="0.1968503937007874" header="0.2362204724409449" footer="0.15748031496062992"/>
  <pageSetup fitToHeight="1" fitToWidth="1" horizontalDpi="600" verticalDpi="600" orientation="portrait" paperSize="9" scale="75"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I88"/>
  <sheetViews>
    <sheetView view="pageBreakPreview" zoomScaleSheetLayoutView="100" workbookViewId="0" topLeftCell="A49">
      <selection activeCell="L27" sqref="L27"/>
    </sheetView>
  </sheetViews>
  <sheetFormatPr defaultColWidth="9.14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25</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9" ht="15">
      <c r="A6" s="50" t="s">
        <v>32</v>
      </c>
      <c r="B6" s="59"/>
      <c r="C6" s="59"/>
      <c r="D6" s="59"/>
      <c r="E6" s="59"/>
      <c r="F6" s="59"/>
      <c r="G6" s="60"/>
      <c r="H6" s="61"/>
      <c r="I6" s="60"/>
    </row>
    <row r="7" spans="1:9" ht="15.75">
      <c r="A7" s="1" t="str">
        <f>+e!A6</f>
        <v>FOR THE SIX MONTHS PERIOD ENDED 31 DECEMBER 2006</v>
      </c>
      <c r="B7" s="59"/>
      <c r="C7" s="59"/>
      <c r="D7" s="59"/>
      <c r="E7" s="59"/>
      <c r="F7" s="59"/>
      <c r="G7" s="60"/>
      <c r="H7" s="61"/>
      <c r="I7" s="60"/>
    </row>
    <row r="8" spans="1:9" ht="15">
      <c r="A8" s="51"/>
      <c r="B8" s="50"/>
      <c r="C8" s="51"/>
      <c r="D8" s="51"/>
      <c r="E8" s="51"/>
      <c r="F8" s="51"/>
      <c r="G8" s="67" t="s">
        <v>129</v>
      </c>
      <c r="H8" s="64"/>
      <c r="I8" s="67" t="str">
        <f>+G8</f>
        <v>6 months</v>
      </c>
    </row>
    <row r="9" spans="1:9" ht="15">
      <c r="A9" s="51"/>
      <c r="B9" s="50"/>
      <c r="C9" s="51"/>
      <c r="D9" s="51"/>
      <c r="E9" s="51"/>
      <c r="F9" s="51"/>
      <c r="G9" s="67" t="s">
        <v>33</v>
      </c>
      <c r="H9" s="64"/>
      <c r="I9" s="67" t="s">
        <v>33</v>
      </c>
    </row>
    <row r="10" spans="1:9" ht="15">
      <c r="A10" s="51"/>
      <c r="B10" s="50"/>
      <c r="C10" s="51"/>
      <c r="D10" s="51"/>
      <c r="E10" s="51"/>
      <c r="F10" s="51"/>
      <c r="G10" s="18" t="str">
        <f>+pl!E13</f>
        <v>31.12.2006</v>
      </c>
      <c r="H10" s="64"/>
      <c r="I10" s="18" t="str">
        <f>+pl!G13</f>
        <v>31.12.2005</v>
      </c>
    </row>
    <row r="11" spans="1:9" ht="15">
      <c r="A11" s="51"/>
      <c r="B11" s="50"/>
      <c r="C11" s="51"/>
      <c r="D11" s="51"/>
      <c r="E11" s="51"/>
      <c r="F11" s="51"/>
      <c r="G11" s="68" t="s">
        <v>6</v>
      </c>
      <c r="H11" s="64"/>
      <c r="I11" s="68" t="s">
        <v>6</v>
      </c>
    </row>
    <row r="12" spans="1:9" ht="7.5" customHeight="1">
      <c r="A12" s="51"/>
      <c r="B12" s="50"/>
      <c r="C12" s="51"/>
      <c r="D12" s="51"/>
      <c r="E12" s="51"/>
      <c r="F12" s="51"/>
      <c r="G12" s="52"/>
      <c r="H12" s="59"/>
      <c r="I12" s="52"/>
    </row>
    <row r="13" spans="1:9" ht="15.75">
      <c r="A13" s="51"/>
      <c r="B13" s="86" t="s">
        <v>102</v>
      </c>
      <c r="C13" s="86"/>
      <c r="D13" s="86"/>
      <c r="E13" s="86"/>
      <c r="F13" s="86"/>
      <c r="G13" s="97">
        <v>16452</v>
      </c>
      <c r="H13" s="59"/>
      <c r="I13" s="97">
        <v>9727</v>
      </c>
    </row>
    <row r="14" spans="1:9" ht="15.75">
      <c r="A14" s="51"/>
      <c r="B14" s="86" t="s">
        <v>61</v>
      </c>
      <c r="C14" s="86"/>
      <c r="D14" s="86"/>
      <c r="E14" s="86"/>
      <c r="F14" s="86"/>
      <c r="G14" s="97"/>
      <c r="H14" s="59"/>
      <c r="I14" s="97"/>
    </row>
    <row r="15" spans="1:9" ht="15.75">
      <c r="A15" s="51"/>
      <c r="B15" s="86"/>
      <c r="C15" s="86" t="s">
        <v>34</v>
      </c>
      <c r="D15" s="86"/>
      <c r="E15" s="86"/>
      <c r="F15" s="86"/>
      <c r="G15" s="98">
        <v>13025.5</v>
      </c>
      <c r="H15" s="59"/>
      <c r="I15" s="98">
        <v>8880</v>
      </c>
    </row>
    <row r="16" spans="1:9" ht="15.75">
      <c r="A16" s="51"/>
      <c r="B16" s="86"/>
      <c r="C16" s="86" t="s">
        <v>42</v>
      </c>
      <c r="D16" s="86"/>
      <c r="E16" s="86"/>
      <c r="F16" s="86"/>
      <c r="G16" s="98">
        <v>-475</v>
      </c>
      <c r="H16" s="59"/>
      <c r="I16" s="98">
        <v>0</v>
      </c>
    </row>
    <row r="17" spans="1:9" ht="15.75">
      <c r="A17" s="51"/>
      <c r="B17" s="86"/>
      <c r="C17" s="86" t="s">
        <v>49</v>
      </c>
      <c r="D17" s="86"/>
      <c r="E17" s="86"/>
      <c r="F17" s="86"/>
      <c r="G17" s="98">
        <v>24387</v>
      </c>
      <c r="H17" s="59"/>
      <c r="I17" s="98">
        <v>11581</v>
      </c>
    </row>
    <row r="18" spans="1:9" ht="15.75">
      <c r="A18" s="51"/>
      <c r="B18" s="86"/>
      <c r="C18" s="86" t="s">
        <v>40</v>
      </c>
      <c r="D18" s="86"/>
      <c r="E18" s="86"/>
      <c r="F18" s="86"/>
      <c r="G18" s="98">
        <v>-88</v>
      </c>
      <c r="H18" s="59"/>
      <c r="I18" s="98">
        <v>123</v>
      </c>
    </row>
    <row r="19" spans="1:9" ht="15.75">
      <c r="A19" s="51"/>
      <c r="B19" s="86"/>
      <c r="C19" s="86" t="s">
        <v>10</v>
      </c>
      <c r="D19" s="86"/>
      <c r="E19" s="86"/>
      <c r="F19" s="86"/>
      <c r="G19" s="99">
        <v>7598</v>
      </c>
      <c r="H19" s="59"/>
      <c r="I19" s="99">
        <v>5868</v>
      </c>
    </row>
    <row r="20" spans="1:9" ht="15.75">
      <c r="A20" s="51"/>
      <c r="B20" s="86" t="s">
        <v>35</v>
      </c>
      <c r="C20" s="86"/>
      <c r="D20" s="86"/>
      <c r="E20" s="86"/>
      <c r="F20" s="86"/>
      <c r="G20" s="97">
        <v>60899.5</v>
      </c>
      <c r="H20" s="59"/>
      <c r="I20" s="97">
        <v>36179</v>
      </c>
    </row>
    <row r="21" spans="1:9" ht="15.75">
      <c r="A21" s="51"/>
      <c r="B21" s="86" t="s">
        <v>36</v>
      </c>
      <c r="C21" s="86"/>
      <c r="D21" s="86"/>
      <c r="E21" s="86"/>
      <c r="F21" s="86"/>
      <c r="G21" s="97"/>
      <c r="H21" s="59"/>
      <c r="I21" s="97"/>
    </row>
    <row r="22" spans="1:9" ht="15.75">
      <c r="A22" s="51"/>
      <c r="B22" s="86"/>
      <c r="C22" s="86" t="s">
        <v>55</v>
      </c>
      <c r="D22" s="86"/>
      <c r="E22" s="86"/>
      <c r="F22" s="86"/>
      <c r="G22" s="97">
        <v>-984</v>
      </c>
      <c r="H22" s="59"/>
      <c r="I22" s="97">
        <v>-2183</v>
      </c>
    </row>
    <row r="23" spans="1:9" ht="15.75">
      <c r="A23" s="51"/>
      <c r="B23" s="86"/>
      <c r="C23" s="86" t="s">
        <v>45</v>
      </c>
      <c r="D23" s="86"/>
      <c r="E23" s="86"/>
      <c r="F23" s="86"/>
      <c r="G23" s="97">
        <v>-9213</v>
      </c>
      <c r="H23" s="59"/>
      <c r="I23" s="97">
        <v>-2482</v>
      </c>
    </row>
    <row r="24" spans="1:9" ht="15.75">
      <c r="A24" s="51"/>
      <c r="B24" s="86"/>
      <c r="C24" s="86" t="s">
        <v>56</v>
      </c>
      <c r="D24" s="86"/>
      <c r="E24" s="86"/>
      <c r="F24" s="86"/>
      <c r="G24" s="97">
        <v>-9122</v>
      </c>
      <c r="H24" s="59"/>
      <c r="I24" s="97">
        <v>-1059</v>
      </c>
    </row>
    <row r="25" spans="1:9" ht="15.75">
      <c r="A25" s="51"/>
      <c r="B25" s="86"/>
      <c r="C25" s="86" t="s">
        <v>57</v>
      </c>
      <c r="D25" s="86"/>
      <c r="E25" s="86"/>
      <c r="F25" s="86"/>
      <c r="G25" s="99">
        <v>-10592</v>
      </c>
      <c r="H25" s="59"/>
      <c r="I25" s="99">
        <v>-15636</v>
      </c>
    </row>
    <row r="26" spans="1:9" ht="15.75">
      <c r="A26" s="51"/>
      <c r="B26" s="86" t="s">
        <v>44</v>
      </c>
      <c r="C26" s="86"/>
      <c r="D26" s="86"/>
      <c r="E26" s="86"/>
      <c r="F26" s="86"/>
      <c r="G26" s="98">
        <v>30988.5</v>
      </c>
      <c r="H26" s="59"/>
      <c r="I26" s="98">
        <v>14819</v>
      </c>
    </row>
    <row r="27" spans="1:9" ht="15.75">
      <c r="A27" s="51"/>
      <c r="B27" s="86"/>
      <c r="C27" s="86" t="s">
        <v>37</v>
      </c>
      <c r="D27" s="86"/>
      <c r="E27" s="86"/>
      <c r="F27" s="86"/>
      <c r="G27" s="98">
        <v>-1373</v>
      </c>
      <c r="H27" s="59"/>
      <c r="I27" s="98">
        <v>-596</v>
      </c>
    </row>
    <row r="28" spans="1:9" ht="15.75">
      <c r="A28" s="51"/>
      <c r="B28" s="86" t="s">
        <v>93</v>
      </c>
      <c r="C28" s="86"/>
      <c r="D28" s="86"/>
      <c r="E28" s="86"/>
      <c r="F28" s="86"/>
      <c r="G28" s="100">
        <v>29615.5</v>
      </c>
      <c r="H28" s="59"/>
      <c r="I28" s="100">
        <v>14223</v>
      </c>
    </row>
    <row r="29" spans="1:9" ht="15.75">
      <c r="A29" s="51"/>
      <c r="B29" s="86"/>
      <c r="C29" s="86"/>
      <c r="D29" s="86"/>
      <c r="E29" s="86"/>
      <c r="F29" s="86"/>
      <c r="G29" s="97"/>
      <c r="H29" s="77"/>
      <c r="I29" s="97"/>
    </row>
    <row r="30" spans="1:9" ht="15.75">
      <c r="A30" s="51"/>
      <c r="B30" s="86" t="s">
        <v>101</v>
      </c>
      <c r="C30" s="86"/>
      <c r="D30" s="86"/>
      <c r="E30" s="86"/>
      <c r="F30" s="86"/>
      <c r="G30" s="97"/>
      <c r="H30" s="77"/>
      <c r="I30" s="97"/>
    </row>
    <row r="31" spans="1:9" ht="15.75">
      <c r="A31" s="51"/>
      <c r="B31" s="86"/>
      <c r="C31" s="86" t="s">
        <v>48</v>
      </c>
      <c r="D31" s="86"/>
      <c r="E31" s="86"/>
      <c r="F31" s="86"/>
      <c r="G31" s="97">
        <v>0</v>
      </c>
      <c r="H31" s="77"/>
      <c r="I31" s="97">
        <v>0</v>
      </c>
    </row>
    <row r="32" spans="1:9" ht="15.75">
      <c r="A32" s="51"/>
      <c r="B32" s="86"/>
      <c r="C32" s="86" t="s">
        <v>38</v>
      </c>
      <c r="D32" s="86"/>
      <c r="E32" s="86"/>
      <c r="F32" s="110"/>
      <c r="G32" s="97">
        <v>-47629.5</v>
      </c>
      <c r="H32" s="77"/>
      <c r="I32" s="97">
        <v>-36545</v>
      </c>
    </row>
    <row r="33" spans="1:9" ht="15.75">
      <c r="A33" s="51"/>
      <c r="B33" s="86"/>
      <c r="C33" s="86" t="s">
        <v>43</v>
      </c>
      <c r="D33" s="86"/>
      <c r="E33" s="86"/>
      <c r="F33" s="86"/>
      <c r="G33" s="97">
        <v>500</v>
      </c>
      <c r="H33" s="77"/>
      <c r="I33" s="97">
        <v>0</v>
      </c>
    </row>
    <row r="34" spans="1:9" ht="15.75">
      <c r="A34" s="51"/>
      <c r="B34" s="86"/>
      <c r="C34" s="86" t="s">
        <v>41</v>
      </c>
      <c r="D34" s="86"/>
      <c r="E34" s="86"/>
      <c r="F34" s="86"/>
      <c r="G34" s="97">
        <v>88</v>
      </c>
      <c r="H34" s="77"/>
      <c r="I34" s="97">
        <v>123</v>
      </c>
    </row>
    <row r="35" spans="1:9" ht="15.75">
      <c r="A35" s="51"/>
      <c r="B35" s="86" t="s">
        <v>91</v>
      </c>
      <c r="C35" s="86"/>
      <c r="D35" s="86"/>
      <c r="E35" s="86"/>
      <c r="F35" s="86"/>
      <c r="G35" s="100">
        <v>-47041.5</v>
      </c>
      <c r="H35" s="77"/>
      <c r="I35" s="100">
        <v>-36422</v>
      </c>
    </row>
    <row r="36" spans="1:9" ht="15.75">
      <c r="A36" s="51"/>
      <c r="B36" s="86"/>
      <c r="C36" s="86"/>
      <c r="D36" s="86"/>
      <c r="E36" s="86"/>
      <c r="F36" s="86"/>
      <c r="G36" s="98"/>
      <c r="H36" s="77"/>
      <c r="I36" s="98"/>
    </row>
    <row r="37" spans="1:9" ht="15.75">
      <c r="A37" s="51"/>
      <c r="B37" s="86" t="s">
        <v>100</v>
      </c>
      <c r="C37" s="86"/>
      <c r="D37" s="86"/>
      <c r="E37" s="86"/>
      <c r="F37" s="86"/>
      <c r="G37" s="97"/>
      <c r="H37" s="77"/>
      <c r="I37" s="97"/>
    </row>
    <row r="38" spans="1:9" ht="15.75">
      <c r="A38" s="51"/>
      <c r="B38" s="86"/>
      <c r="C38" s="86" t="s">
        <v>31</v>
      </c>
      <c r="D38" s="86"/>
      <c r="E38" s="86"/>
      <c r="F38" s="86"/>
      <c r="G38" s="97">
        <v>0</v>
      </c>
      <c r="H38" s="77"/>
      <c r="I38" s="97">
        <v>0</v>
      </c>
    </row>
    <row r="39" spans="1:9" ht="15.75">
      <c r="A39" s="51"/>
      <c r="B39" s="86"/>
      <c r="C39" s="86" t="s">
        <v>39</v>
      </c>
      <c r="D39" s="86"/>
      <c r="E39" s="86"/>
      <c r="F39" s="86"/>
      <c r="G39" s="97">
        <v>-7598</v>
      </c>
      <c r="H39" s="77"/>
      <c r="I39" s="97">
        <v>-5868</v>
      </c>
    </row>
    <row r="40" spans="1:9" ht="15.75">
      <c r="A40" s="51"/>
      <c r="B40" s="86"/>
      <c r="C40" s="86" t="s">
        <v>58</v>
      </c>
      <c r="D40" s="86"/>
      <c r="E40" s="86"/>
      <c r="F40" s="86"/>
      <c r="G40" s="97">
        <v>0</v>
      </c>
      <c r="H40" s="77"/>
      <c r="I40" s="97">
        <v>5233</v>
      </c>
    </row>
    <row r="41" spans="1:9" ht="15.75">
      <c r="A41" s="51"/>
      <c r="B41" s="86"/>
      <c r="C41" s="86" t="s">
        <v>63</v>
      </c>
      <c r="D41" s="86"/>
      <c r="E41" s="86"/>
      <c r="F41" s="86"/>
      <c r="G41" s="97">
        <v>-361</v>
      </c>
      <c r="H41" s="77"/>
      <c r="I41" s="97"/>
    </row>
    <row r="42" spans="1:9" ht="15.75">
      <c r="A42" s="51"/>
      <c r="B42" s="86"/>
      <c r="C42" s="86" t="s">
        <v>59</v>
      </c>
      <c r="D42" s="86"/>
      <c r="E42" s="86"/>
      <c r="F42" s="86"/>
      <c r="G42" s="97">
        <v>-1673</v>
      </c>
      <c r="H42" s="77"/>
      <c r="I42" s="97">
        <v>-1860</v>
      </c>
    </row>
    <row r="43" spans="1:9" ht="15.75">
      <c r="A43" s="51"/>
      <c r="B43" s="86"/>
      <c r="C43" s="86" t="s">
        <v>90</v>
      </c>
      <c r="D43" s="86"/>
      <c r="E43" s="86"/>
      <c r="F43" s="86"/>
      <c r="G43" s="97">
        <v>11000</v>
      </c>
      <c r="H43" s="77"/>
      <c r="I43" s="97">
        <v>0</v>
      </c>
    </row>
    <row r="44" spans="1:9" ht="15.75">
      <c r="A44" s="51"/>
      <c r="B44" s="86"/>
      <c r="C44" s="86" t="s">
        <v>60</v>
      </c>
      <c r="D44" s="86"/>
      <c r="E44" s="86"/>
      <c r="F44" s="86"/>
      <c r="G44" s="97">
        <v>0</v>
      </c>
      <c r="H44" s="77"/>
      <c r="I44" s="97"/>
    </row>
    <row r="45" spans="1:9" ht="15.75">
      <c r="A45" s="51"/>
      <c r="B45" s="86"/>
      <c r="C45" s="86" t="s">
        <v>46</v>
      </c>
      <c r="D45" s="86"/>
      <c r="E45" s="86"/>
      <c r="F45" s="86"/>
      <c r="G45" s="97">
        <v>14615</v>
      </c>
      <c r="H45" s="77"/>
      <c r="I45" s="97">
        <v>6709</v>
      </c>
    </row>
    <row r="46" spans="1:9" ht="15.75">
      <c r="A46" s="51"/>
      <c r="B46" s="86" t="s">
        <v>92</v>
      </c>
      <c r="C46" s="86"/>
      <c r="D46" s="86"/>
      <c r="E46" s="86"/>
      <c r="F46" s="86"/>
      <c r="G46" s="101">
        <v>15983</v>
      </c>
      <c r="H46" s="77"/>
      <c r="I46" s="101">
        <v>4214</v>
      </c>
    </row>
    <row r="47" spans="1:9" ht="15.75">
      <c r="A47" s="51"/>
      <c r="B47" s="86"/>
      <c r="C47" s="86"/>
      <c r="D47" s="86"/>
      <c r="E47" s="86"/>
      <c r="F47" s="86"/>
      <c r="G47" s="97"/>
      <c r="H47" s="77"/>
      <c r="I47" s="97"/>
    </row>
    <row r="48" spans="1:9" ht="15.75">
      <c r="A48" s="51"/>
      <c r="B48" s="86" t="s">
        <v>96</v>
      </c>
      <c r="C48" s="86"/>
      <c r="D48" s="86"/>
      <c r="E48" s="86"/>
      <c r="F48" s="86"/>
      <c r="G48" s="97">
        <v>-1443</v>
      </c>
      <c r="H48" s="77"/>
      <c r="I48" s="97">
        <v>-17985</v>
      </c>
    </row>
    <row r="49" spans="1:9" ht="15.75">
      <c r="A49" s="51"/>
      <c r="B49" s="86" t="s">
        <v>94</v>
      </c>
      <c r="C49" s="86"/>
      <c r="D49" s="86"/>
      <c r="E49" s="86"/>
      <c r="F49" s="86"/>
      <c r="G49" s="97">
        <v>8626</v>
      </c>
      <c r="H49" s="77"/>
      <c r="I49" s="97">
        <v>34775</v>
      </c>
    </row>
    <row r="50" spans="1:9" ht="15.75">
      <c r="A50" s="51"/>
      <c r="B50" s="74"/>
      <c r="C50" s="74"/>
      <c r="D50" s="74"/>
      <c r="E50" s="74"/>
      <c r="F50" s="74"/>
      <c r="G50" s="98"/>
      <c r="H50" s="77"/>
      <c r="I50" s="98"/>
    </row>
    <row r="51" spans="1:9" ht="15.75">
      <c r="A51" s="51"/>
      <c r="B51" s="86" t="s">
        <v>95</v>
      </c>
      <c r="C51" s="74"/>
      <c r="D51" s="74"/>
      <c r="E51" s="74"/>
      <c r="F51" s="74"/>
      <c r="G51" s="100">
        <v>7183</v>
      </c>
      <c r="H51" s="77"/>
      <c r="I51" s="100">
        <v>16790</v>
      </c>
    </row>
    <row r="52" spans="1:9" ht="15.75">
      <c r="A52" s="51"/>
      <c r="B52" s="74"/>
      <c r="C52" s="74"/>
      <c r="D52" s="74"/>
      <c r="E52" s="74"/>
      <c r="F52" s="74"/>
      <c r="G52" s="98"/>
      <c r="H52" s="77"/>
      <c r="I52" s="98"/>
    </row>
    <row r="53" spans="1:9" ht="15.75">
      <c r="A53" s="51"/>
      <c r="B53" s="74" t="s">
        <v>97</v>
      </c>
      <c r="C53" s="74"/>
      <c r="D53" s="74"/>
      <c r="E53" s="74"/>
      <c r="F53" s="74"/>
      <c r="G53" s="98"/>
      <c r="H53" s="77"/>
      <c r="I53" s="98"/>
    </row>
    <row r="54" spans="1:9" ht="15.75">
      <c r="A54" s="51"/>
      <c r="B54" s="74"/>
      <c r="C54" s="74"/>
      <c r="D54" s="74"/>
      <c r="E54" s="74"/>
      <c r="F54" s="74"/>
      <c r="G54" s="102" t="s">
        <v>6</v>
      </c>
      <c r="H54" s="77"/>
      <c r="I54" s="102" t="s">
        <v>6</v>
      </c>
    </row>
    <row r="55" spans="1:9" ht="15.75">
      <c r="A55" s="51"/>
      <c r="B55" s="1" t="s">
        <v>98</v>
      </c>
      <c r="C55" s="86"/>
      <c r="D55" s="74"/>
      <c r="E55" s="74"/>
      <c r="F55" s="74"/>
      <c r="G55" s="98">
        <v>6492</v>
      </c>
      <c r="H55" s="77"/>
      <c r="I55" s="98">
        <v>114</v>
      </c>
    </row>
    <row r="56" spans="1:9" ht="15.75">
      <c r="A56" s="51"/>
      <c r="B56" s="74" t="s">
        <v>99</v>
      </c>
      <c r="C56" s="86"/>
      <c r="D56" s="74"/>
      <c r="E56" s="74"/>
      <c r="F56" s="74"/>
      <c r="G56" s="98">
        <v>691</v>
      </c>
      <c r="H56" s="77"/>
      <c r="I56" s="98">
        <v>16676</v>
      </c>
    </row>
    <row r="57" spans="1:9" ht="16.5" thickBot="1">
      <c r="A57" s="51"/>
      <c r="B57" s="74"/>
      <c r="C57" s="74"/>
      <c r="D57" s="74"/>
      <c r="E57" s="74"/>
      <c r="F57" s="74"/>
      <c r="G57" s="104">
        <v>7183</v>
      </c>
      <c r="H57" s="77"/>
      <c r="I57" s="104">
        <v>16790</v>
      </c>
    </row>
    <row r="58" spans="1:9" ht="16.5" thickTop="1">
      <c r="A58" s="51"/>
      <c r="B58" s="74"/>
      <c r="C58" s="74"/>
      <c r="D58" s="74"/>
      <c r="E58" s="74"/>
      <c r="F58" s="74"/>
      <c r="G58" s="103"/>
      <c r="H58" s="77"/>
      <c r="I58" s="103"/>
    </row>
    <row r="59" spans="2:9" ht="32.25" customHeight="1">
      <c r="B59" s="142" t="s">
        <v>89</v>
      </c>
      <c r="C59" s="142"/>
      <c r="D59" s="142"/>
      <c r="E59" s="142"/>
      <c r="F59" s="142"/>
      <c r="G59" s="142"/>
      <c r="H59" s="142"/>
      <c r="I59" s="142"/>
    </row>
    <row r="60" spans="2:9" ht="13.5" customHeight="1">
      <c r="B60" s="105"/>
      <c r="C60" s="86"/>
      <c r="D60" s="86"/>
      <c r="E60" s="86"/>
      <c r="F60" s="86"/>
      <c r="G60" s="97"/>
      <c r="I60" s="97"/>
    </row>
    <row r="61" spans="2:9" ht="15.75">
      <c r="B61" s="69"/>
      <c r="C61" s="86"/>
      <c r="D61" s="86"/>
      <c r="E61" s="86"/>
      <c r="F61" s="86"/>
      <c r="G61" s="97"/>
      <c r="I61" s="97"/>
    </row>
    <row r="62" spans="2:9" ht="15.75">
      <c r="B62" s="86"/>
      <c r="C62" s="86"/>
      <c r="D62" s="86"/>
      <c r="E62" s="86"/>
      <c r="F62" s="86"/>
      <c r="G62" s="97"/>
      <c r="H62" s="85"/>
      <c r="I62" s="97"/>
    </row>
    <row r="63" spans="2:9" ht="15.75">
      <c r="B63" s="86"/>
      <c r="C63" s="86"/>
      <c r="D63" s="86"/>
      <c r="E63" s="86"/>
      <c r="F63" s="86"/>
      <c r="G63" s="97"/>
      <c r="I63" s="97"/>
    </row>
    <row r="64" spans="2:9" ht="15.75">
      <c r="B64" s="86"/>
      <c r="C64" s="86"/>
      <c r="D64" s="86"/>
      <c r="E64" s="106"/>
      <c r="F64" s="106"/>
      <c r="G64" s="107"/>
      <c r="H64" s="88"/>
      <c r="I64" s="107"/>
    </row>
    <row r="65" spans="2:9" ht="15.75">
      <c r="B65" s="86"/>
      <c r="C65" s="86"/>
      <c r="D65" s="86"/>
      <c r="E65" s="86"/>
      <c r="F65" s="86"/>
      <c r="G65" s="97"/>
      <c r="H65" s="88"/>
      <c r="I65" s="97"/>
    </row>
    <row r="66" spans="2:9" ht="15.75">
      <c r="B66" s="86"/>
      <c r="C66" s="86"/>
      <c r="D66" s="86"/>
      <c r="E66" s="86"/>
      <c r="F66" s="86"/>
      <c r="G66" s="97"/>
      <c r="I66" s="97"/>
    </row>
    <row r="67" spans="2:9" ht="15.75">
      <c r="B67" s="69"/>
      <c r="C67" s="86"/>
      <c r="D67" s="86"/>
      <c r="E67" s="86"/>
      <c r="F67" s="86"/>
      <c r="G67" s="97"/>
      <c r="I67" s="97"/>
    </row>
    <row r="68" spans="1:9" ht="15.75">
      <c r="A68" s="83"/>
      <c r="B68" s="86"/>
      <c r="C68" s="86"/>
      <c r="D68" s="86"/>
      <c r="E68" s="86"/>
      <c r="F68" s="86"/>
      <c r="G68" s="97"/>
      <c r="H68" s="88"/>
      <c r="I68" s="97"/>
    </row>
    <row r="69" spans="2:9" ht="15.75">
      <c r="B69" s="86"/>
      <c r="C69" s="86"/>
      <c r="D69" s="86"/>
      <c r="E69" s="86"/>
      <c r="F69" s="86"/>
      <c r="G69" s="97"/>
      <c r="H69" s="88"/>
      <c r="I69" s="97"/>
    </row>
    <row r="70" spans="1:9" ht="15.75">
      <c r="A70" s="83"/>
      <c r="B70" s="86"/>
      <c r="C70" s="86"/>
      <c r="D70" s="86"/>
      <c r="E70" s="86"/>
      <c r="F70" s="86"/>
      <c r="G70" s="97"/>
      <c r="I70" s="97"/>
    </row>
    <row r="71" spans="1:9" ht="15.75">
      <c r="A71" s="83"/>
      <c r="B71" s="86"/>
      <c r="C71" s="86"/>
      <c r="D71" s="86"/>
      <c r="E71" s="86"/>
      <c r="F71" s="86"/>
      <c r="G71" s="97"/>
      <c r="I71" s="97"/>
    </row>
    <row r="72" spans="1:9" ht="15.75">
      <c r="A72" s="83"/>
      <c r="B72" s="69"/>
      <c r="C72" s="86"/>
      <c r="D72" s="86"/>
      <c r="E72" s="86"/>
      <c r="F72" s="86"/>
      <c r="G72" s="97"/>
      <c r="I72" s="97"/>
    </row>
    <row r="73" spans="1:9" ht="15.75">
      <c r="A73" s="83"/>
      <c r="B73" s="86"/>
      <c r="C73" s="86"/>
      <c r="D73" s="86"/>
      <c r="E73" s="86"/>
      <c r="F73" s="86"/>
      <c r="G73" s="97"/>
      <c r="H73" s="90"/>
      <c r="I73" s="97"/>
    </row>
    <row r="74" spans="1:9" ht="15.75">
      <c r="A74" s="83"/>
      <c r="B74" s="83"/>
      <c r="C74" s="83"/>
      <c r="D74" s="83"/>
      <c r="E74" s="83"/>
      <c r="F74" s="83"/>
      <c r="G74" s="89"/>
      <c r="H74" s="91"/>
      <c r="I74" s="89"/>
    </row>
    <row r="75" spans="1:9" ht="15.75">
      <c r="A75" s="83"/>
      <c r="B75" s="83"/>
      <c r="C75" s="83"/>
      <c r="D75" s="83"/>
      <c r="E75" s="83"/>
      <c r="F75" s="83"/>
      <c r="G75" s="89"/>
      <c r="H75" s="92"/>
      <c r="I75" s="89"/>
    </row>
    <row r="76" spans="1:9" ht="15.75">
      <c r="A76" s="83"/>
      <c r="B76" s="83"/>
      <c r="C76" s="83"/>
      <c r="D76" s="83"/>
      <c r="E76" s="83"/>
      <c r="F76" s="83"/>
      <c r="G76" s="89"/>
      <c r="I76" s="89"/>
    </row>
    <row r="77" spans="1:9" ht="15.75">
      <c r="A77" s="83"/>
      <c r="B77" s="69"/>
      <c r="C77" s="83"/>
      <c r="D77" s="83"/>
      <c r="E77" s="83"/>
      <c r="F77" s="83"/>
      <c r="G77" s="89"/>
      <c r="I77" s="89"/>
    </row>
    <row r="78" spans="1:9" ht="15.75">
      <c r="A78" s="83"/>
      <c r="B78" s="83"/>
      <c r="C78" s="83"/>
      <c r="D78" s="83"/>
      <c r="E78" s="83"/>
      <c r="F78" s="83"/>
      <c r="G78" s="89"/>
      <c r="H78" s="93"/>
      <c r="I78" s="89"/>
    </row>
    <row r="79" spans="1:9" ht="15.75">
      <c r="A79" s="83"/>
      <c r="B79" s="83"/>
      <c r="C79" s="83"/>
      <c r="D79" s="83"/>
      <c r="E79" s="83"/>
      <c r="F79" s="83"/>
      <c r="G79" s="89"/>
      <c r="H79" s="94"/>
      <c r="I79" s="89"/>
    </row>
    <row r="80" spans="1:9" ht="15.75">
      <c r="A80" s="83"/>
      <c r="B80" s="83"/>
      <c r="C80" s="83"/>
      <c r="D80" s="83"/>
      <c r="E80" s="83"/>
      <c r="F80" s="83"/>
      <c r="G80" s="89"/>
      <c r="H80" s="94"/>
      <c r="I80" s="89"/>
    </row>
    <row r="81" spans="1:9" ht="15.75">
      <c r="A81" s="83"/>
      <c r="B81" s="83"/>
      <c r="C81" s="83"/>
      <c r="D81" s="83"/>
      <c r="E81" s="83"/>
      <c r="F81" s="83"/>
      <c r="G81" s="89"/>
      <c r="H81" s="91"/>
      <c r="I81" s="89"/>
    </row>
    <row r="82" spans="1:9" ht="15.75">
      <c r="A82" s="83"/>
      <c r="B82" s="83"/>
      <c r="C82" s="83"/>
      <c r="D82" s="83"/>
      <c r="E82" s="83"/>
      <c r="F82" s="83"/>
      <c r="G82" s="89"/>
      <c r="H82" s="91"/>
      <c r="I82" s="89"/>
    </row>
    <row r="83" spans="1:9" ht="15.75">
      <c r="A83" s="83"/>
      <c r="B83" s="83"/>
      <c r="C83" s="83"/>
      <c r="D83" s="83"/>
      <c r="E83" s="83"/>
      <c r="F83" s="83"/>
      <c r="G83" s="89"/>
      <c r="H83" s="96"/>
      <c r="I83" s="89"/>
    </row>
    <row r="84" spans="1:9" ht="15.75">
      <c r="A84" s="83"/>
      <c r="B84" s="83"/>
      <c r="C84" s="83"/>
      <c r="D84" s="83"/>
      <c r="E84" s="83"/>
      <c r="F84" s="83"/>
      <c r="G84" s="89"/>
      <c r="I84" s="89"/>
    </row>
    <row r="85" spans="1:9" ht="15.75">
      <c r="A85" s="83"/>
      <c r="B85" s="83"/>
      <c r="C85" s="83"/>
      <c r="D85" s="83"/>
      <c r="E85" s="83"/>
      <c r="F85" s="83"/>
      <c r="G85" s="89"/>
      <c r="I85" s="89"/>
    </row>
    <row r="86" spans="1:9" ht="15.75">
      <c r="A86" s="83"/>
      <c r="B86" s="83"/>
      <c r="C86" s="83"/>
      <c r="D86" s="83"/>
      <c r="E86" s="83"/>
      <c r="F86" s="83"/>
      <c r="G86" s="89"/>
      <c r="I86" s="89"/>
    </row>
    <row r="87" spans="1:9" ht="15.75">
      <c r="A87" s="83"/>
      <c r="B87" s="83"/>
      <c r="C87" s="83"/>
      <c r="D87" s="83"/>
      <c r="E87" s="83"/>
      <c r="F87" s="83"/>
      <c r="G87" s="89"/>
      <c r="I87" s="89"/>
    </row>
    <row r="88" spans="1:9" ht="15.75">
      <c r="A88" s="83"/>
      <c r="B88" s="83"/>
      <c r="C88" s="83"/>
      <c r="D88" s="83"/>
      <c r="E88" s="83"/>
      <c r="F88" s="83"/>
      <c r="G88" s="89"/>
      <c r="I88" s="89"/>
    </row>
  </sheetData>
  <mergeCells count="1">
    <mergeCell ref="B59:I59"/>
  </mergeCells>
  <printOptions/>
  <pageMargins left="0.7874015748031497" right="0.7874015748031497" top="0.7874015748031497" bottom="0.1968503937007874" header="0.2362204724409449" footer="0.15748031496062992"/>
  <pageSetup horizontalDpi="600" verticalDpi="600" orientation="portrait" paperSize="9" scale="90"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user</cp:lastModifiedBy>
  <cp:lastPrinted>2007-02-27T02:03:33Z</cp:lastPrinted>
  <dcterms:created xsi:type="dcterms:W3CDTF">2004-05-26T03:18:48Z</dcterms:created>
  <dcterms:modified xsi:type="dcterms:W3CDTF">2007-02-27T05:58:47Z</dcterms:modified>
  <cp:category/>
  <cp:version/>
  <cp:contentType/>
  <cp:contentStatus/>
</cp:coreProperties>
</file>